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6085" windowHeight="10740" activeTab="0"/>
  </bookViews>
  <sheets>
    <sheet name="Лист1" sheetId="1" r:id="rId1"/>
  </sheets>
  <definedNames>
    <definedName name="_xlnm.Print_Titles" localSheetId="0">'Лист1'!$7:$9</definedName>
  </definedNames>
  <calcPr fullCalcOnLoad="1"/>
</workbook>
</file>

<file path=xl/sharedStrings.xml><?xml version="1.0" encoding="utf-8"?>
<sst xmlns="http://schemas.openxmlformats.org/spreadsheetml/2006/main" count="158" uniqueCount="149">
  <si>
    <t>№ п/п</t>
  </si>
  <si>
    <t>№ участка</t>
  </si>
  <si>
    <t>Расход</t>
  </si>
  <si>
    <t>Участок №047</t>
  </si>
  <si>
    <t>Участок №048</t>
  </si>
  <si>
    <t>Участок №089</t>
  </si>
  <si>
    <t>Участок №090</t>
  </si>
  <si>
    <t>Сумма</t>
  </si>
  <si>
    <t>руб.</t>
  </si>
  <si>
    <t>Дневной тариф</t>
  </si>
  <si>
    <t>Ночной тариф</t>
  </si>
  <si>
    <t xml:space="preserve">Показания на начало периода    </t>
  </si>
  <si>
    <t xml:space="preserve">Показания на конец периода </t>
  </si>
  <si>
    <t xml:space="preserve"> К оплате (двухтарифный  учёт), руб.</t>
  </si>
  <si>
    <t>День, кВт*ч</t>
  </si>
  <si>
    <t>Ночь, кВт*ч</t>
  </si>
  <si>
    <t>Сумма, кВ*ч</t>
  </si>
  <si>
    <t>Всего, кВт*ч</t>
  </si>
  <si>
    <t>День</t>
  </si>
  <si>
    <t>Ночь</t>
  </si>
  <si>
    <t>Всего</t>
  </si>
  <si>
    <t>Участок №043</t>
  </si>
  <si>
    <t>Участок №088</t>
  </si>
  <si>
    <t>Участок №091</t>
  </si>
  <si>
    <t>Участок №093</t>
  </si>
  <si>
    <t>Участок №096</t>
  </si>
  <si>
    <t>Участок №098</t>
  </si>
  <si>
    <t>Участок №099</t>
  </si>
  <si>
    <t>Участок №100</t>
  </si>
  <si>
    <t>Участок №102</t>
  </si>
  <si>
    <t>Участок №108</t>
  </si>
  <si>
    <t>Участок №109</t>
  </si>
  <si>
    <t>Участок №111</t>
  </si>
  <si>
    <t>Участок №007</t>
  </si>
  <si>
    <t>Участок №008</t>
  </si>
  <si>
    <t>Участок №009</t>
  </si>
  <si>
    <t>Участок №010</t>
  </si>
  <si>
    <t>Участок №011</t>
  </si>
  <si>
    <t>Участок №012</t>
  </si>
  <si>
    <t>Участок №013</t>
  </si>
  <si>
    <t>Участок №014</t>
  </si>
  <si>
    <t>Участок №015</t>
  </si>
  <si>
    <t>Участок №016</t>
  </si>
  <si>
    <t>Участок №017</t>
  </si>
  <si>
    <t>Участок №018</t>
  </si>
  <si>
    <t>Участок №020</t>
  </si>
  <si>
    <t>Участок №021</t>
  </si>
  <si>
    <t>Участок №022</t>
  </si>
  <si>
    <t>Участок №023</t>
  </si>
  <si>
    <t>Участок №025</t>
  </si>
  <si>
    <t>Участок №026</t>
  </si>
  <si>
    <t>Участок №027</t>
  </si>
  <si>
    <t>Участок №028</t>
  </si>
  <si>
    <t>Участок №029</t>
  </si>
  <si>
    <t>Участок №031</t>
  </si>
  <si>
    <t>Участок №033</t>
  </si>
  <si>
    <t>Участок №034</t>
  </si>
  <si>
    <t>Участок №035</t>
  </si>
  <si>
    <t>Участок №037</t>
  </si>
  <si>
    <t>Участок №039</t>
  </si>
  <si>
    <t>Участок №040</t>
  </si>
  <si>
    <t>Участок №042</t>
  </si>
  <si>
    <t>Участок №086</t>
  </si>
  <si>
    <t>Участок №087</t>
  </si>
  <si>
    <t>Участок №092</t>
  </si>
  <si>
    <t>Участок №094</t>
  </si>
  <si>
    <t>Участок №095</t>
  </si>
  <si>
    <t>Участок №097</t>
  </si>
  <si>
    <t>Участок №103</t>
  </si>
  <si>
    <t>Участок №105</t>
  </si>
  <si>
    <t>Участок №106</t>
  </si>
  <si>
    <t>Участок №107</t>
  </si>
  <si>
    <t>Участок №110</t>
  </si>
  <si>
    <t>Участок №112</t>
  </si>
  <si>
    <t>* - По данному участку предлагаем организовать учёт замещающими методами.</t>
  </si>
  <si>
    <t>Сторожка</t>
  </si>
  <si>
    <t>Уличное освещение</t>
  </si>
  <si>
    <t>Участок №001</t>
  </si>
  <si>
    <t>Участок №002</t>
  </si>
  <si>
    <t>Участок №003</t>
  </si>
  <si>
    <t>Участок №004</t>
  </si>
  <si>
    <t>Участок №006</t>
  </si>
  <si>
    <t>Участок №019</t>
  </si>
  <si>
    <t>Участок №024</t>
  </si>
  <si>
    <t>Участок №030</t>
  </si>
  <si>
    <t>Участок №036</t>
  </si>
  <si>
    <t>Участок №041</t>
  </si>
  <si>
    <t>Участок №044</t>
  </si>
  <si>
    <t>Участок №045</t>
  </si>
  <si>
    <t>Участок №046</t>
  </si>
  <si>
    <t>Участок №049</t>
  </si>
  <si>
    <t>Участок №050</t>
  </si>
  <si>
    <t>Участок №051</t>
  </si>
  <si>
    <t>Участок №052</t>
  </si>
  <si>
    <t>Участок №053</t>
  </si>
  <si>
    <t>Участок №054</t>
  </si>
  <si>
    <t>Участок №055</t>
  </si>
  <si>
    <t>Участок №056</t>
  </si>
  <si>
    <t>Участок №057</t>
  </si>
  <si>
    <t>Участок №058</t>
  </si>
  <si>
    <t>Участок №059</t>
  </si>
  <si>
    <t>Участок №060</t>
  </si>
  <si>
    <t>Участок №061</t>
  </si>
  <si>
    <t>Участок №062</t>
  </si>
  <si>
    <t>Участок №063</t>
  </si>
  <si>
    <t>Участок №064</t>
  </si>
  <si>
    <t>Участок №065</t>
  </si>
  <si>
    <t>Участок №066</t>
  </si>
  <si>
    <t>Участок №067</t>
  </si>
  <si>
    <t>Участок №068</t>
  </si>
  <si>
    <t>Участок №069</t>
  </si>
  <si>
    <t>Участок №070</t>
  </si>
  <si>
    <t>Участок №071</t>
  </si>
  <si>
    <t>Участок №072</t>
  </si>
  <si>
    <t>Участок №073</t>
  </si>
  <si>
    <t>Участок №074</t>
  </si>
  <si>
    <t>Участок №075</t>
  </si>
  <si>
    <t>Участок №076</t>
  </si>
  <si>
    <t>Участок №077</t>
  </si>
  <si>
    <t>Участок №078</t>
  </si>
  <si>
    <t>Участок №079</t>
  </si>
  <si>
    <t>Участок №080</t>
  </si>
  <si>
    <t>Участок №081</t>
  </si>
  <si>
    <t>Участок №082</t>
  </si>
  <si>
    <t>Участок №083</t>
  </si>
  <si>
    <t>Участок №084</t>
  </si>
  <si>
    <t>Участок №085</t>
  </si>
  <si>
    <t>Участок №101</t>
  </si>
  <si>
    <t>Участок №104</t>
  </si>
  <si>
    <t>Участок №113</t>
  </si>
  <si>
    <t>Участок №114</t>
  </si>
  <si>
    <t>Участок №115</t>
  </si>
  <si>
    <t>Участок №116</t>
  </si>
  <si>
    <t>Участок №117</t>
  </si>
  <si>
    <t>Участок №118</t>
  </si>
  <si>
    <t>Участок №119</t>
  </si>
  <si>
    <t>Участок №120</t>
  </si>
  <si>
    <t>Участок №121</t>
  </si>
  <si>
    <t>Участок №122</t>
  </si>
  <si>
    <t>Участок №123</t>
  </si>
  <si>
    <t>Участок №124</t>
  </si>
  <si>
    <t>Участок №125</t>
  </si>
  <si>
    <t>Участок №126</t>
  </si>
  <si>
    <t>Участок №127</t>
  </si>
  <si>
    <t>СНТ Берёзовые дали – Ведомость потребления электроэнергии.</t>
  </si>
  <si>
    <t>Городской тариф</t>
  </si>
  <si>
    <t>Сельский тариф</t>
  </si>
  <si>
    <t>Оплата по сельскому тарифу.</t>
  </si>
  <si>
    <t>нет данных*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</si>
</sst>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_р_._-;\-* #,##0.00_р_._-;_-* &quot;-&quot;??_р_._-;_-@_-"/>
    <numFmt numFmtId="167" formatCode="[$-F800]dddd\,\ mmmm\ dd\,\ yyyy"/>
    <numFmt numFmtId="168" formatCode="[$-FC19]d\ mmmm\ yyyy\ &quot;г.&quot;"/>
    <numFmt numFmtId="169" formatCode="[$-419]mmmm\ yyyy;@"/>
    <numFmt numFmtId="170" formatCode="0.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44">
    <font>
      <sz val="10"/>
      <name val="Arial"/>
      <family val="0"/>
    </font>
    <font>
      <sz val="15"/>
      <name val="Arial"/>
      <family val="2"/>
    </font>
    <font>
      <sz val="11.8"/>
      <name val="Arial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20"/>
      <name val="Arial Cyr"/>
      <family val="0"/>
    </font>
    <font>
      <b/>
      <sz val="10"/>
      <name val="Arial Cyr"/>
      <family val="0"/>
    </font>
    <font>
      <sz val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 applyNumberFormat="0" applyFill="0" applyBorder="0" applyAlignment="0" applyProtection="0"/>
    <xf numFmtId="0" fontId="4" fillId="0" borderId="0" applyFill="0">
      <alignment/>
      <protection/>
    </xf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4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2" fontId="4" fillId="0" borderId="10" xfId="54" applyNumberFormat="1" applyBorder="1">
      <alignment/>
      <protection/>
    </xf>
    <xf numFmtId="2" fontId="4" fillId="0" borderId="11" xfId="54" applyNumberFormat="1" applyBorder="1">
      <alignment/>
      <protection/>
    </xf>
    <xf numFmtId="2" fontId="2" fillId="0" borderId="12" xfId="0" applyNumberFormat="1" applyFont="1" applyBorder="1" applyAlignment="1">
      <alignment wrapText="1"/>
    </xf>
    <xf numFmtId="1" fontId="2" fillId="0" borderId="12" xfId="53" applyNumberFormat="1" applyFont="1" applyBorder="1" applyAlignment="1">
      <alignment wrapText="1"/>
    </xf>
    <xf numFmtId="1" fontId="2" fillId="0" borderId="13" xfId="53" applyNumberFormat="1" applyFont="1" applyBorder="1" applyAlignment="1">
      <alignment wrapText="1"/>
    </xf>
    <xf numFmtId="2" fontId="2" fillId="0" borderId="13" xfId="0" applyNumberFormat="1" applyFont="1" applyBorder="1" applyAlignment="1">
      <alignment wrapText="1"/>
    </xf>
    <xf numFmtId="2" fontId="2" fillId="0" borderId="14" xfId="0" applyNumberFormat="1" applyFont="1" applyBorder="1" applyAlignment="1">
      <alignment wrapText="1"/>
    </xf>
    <xf numFmtId="1" fontId="2" fillId="0" borderId="14" xfId="0" applyNumberFormat="1" applyFont="1" applyBorder="1" applyAlignment="1">
      <alignment wrapText="1"/>
    </xf>
    <xf numFmtId="1" fontId="2" fillId="0" borderId="12" xfId="0" applyNumberFormat="1" applyFont="1" applyBorder="1" applyAlignment="1">
      <alignment wrapText="1"/>
    </xf>
    <xf numFmtId="1" fontId="2" fillId="0" borderId="15" xfId="0" applyNumberFormat="1" applyFont="1" applyBorder="1" applyAlignment="1">
      <alignment wrapText="1"/>
    </xf>
    <xf numFmtId="1" fontId="2" fillId="0" borderId="13" xfId="0" applyNumberFormat="1" applyFont="1" applyBorder="1" applyAlignment="1">
      <alignment wrapText="1"/>
    </xf>
    <xf numFmtId="0" fontId="6" fillId="0" borderId="16" xfId="54" applyFont="1" applyBorder="1" applyAlignment="1">
      <alignment horizontal="center" vertical="center" wrapText="1"/>
      <protection/>
    </xf>
    <xf numFmtId="0" fontId="6" fillId="0" borderId="17" xfId="54" applyFont="1" applyBorder="1" applyAlignment="1">
      <alignment horizontal="center" vertical="center" wrapText="1"/>
      <protection/>
    </xf>
    <xf numFmtId="0" fontId="6" fillId="0" borderId="18" xfId="54" applyFont="1" applyBorder="1" applyAlignment="1">
      <alignment horizontal="center" vertical="center" wrapText="1"/>
      <protection/>
    </xf>
    <xf numFmtId="0" fontId="6" fillId="0" borderId="19" xfId="54" applyFont="1" applyBorder="1" applyAlignment="1">
      <alignment horizontal="center" vertical="center" wrapText="1"/>
      <protection/>
    </xf>
    <xf numFmtId="1" fontId="2" fillId="0" borderId="15" xfId="53" applyNumberFormat="1" applyFont="1" applyBorder="1" applyAlignment="1">
      <alignment wrapText="1"/>
    </xf>
    <xf numFmtId="1" fontId="2" fillId="0" borderId="20" xfId="53" applyNumberFormat="1" applyFont="1" applyBorder="1" applyAlignment="1">
      <alignment wrapText="1"/>
    </xf>
    <xf numFmtId="1" fontId="2" fillId="0" borderId="14" xfId="53" applyNumberFormat="1" applyFont="1" applyBorder="1" applyAlignment="1">
      <alignment wrapText="1"/>
    </xf>
    <xf numFmtId="2" fontId="2" fillId="0" borderId="21" xfId="0" applyNumberFormat="1" applyFont="1" applyBorder="1" applyAlignment="1">
      <alignment wrapText="1"/>
    </xf>
    <xf numFmtId="2" fontId="2" fillId="0" borderId="15" xfId="0" applyNumberFormat="1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6" xfId="0" applyFont="1" applyBorder="1" applyAlignment="1">
      <alignment wrapText="1"/>
    </xf>
    <xf numFmtId="1" fontId="2" fillId="0" borderId="17" xfId="53" applyNumberFormat="1" applyFont="1" applyBorder="1" applyAlignment="1">
      <alignment wrapText="1"/>
    </xf>
    <xf numFmtId="1" fontId="2" fillId="0" borderId="19" xfId="53" applyNumberFormat="1" applyFont="1" applyBorder="1" applyAlignment="1">
      <alignment wrapText="1"/>
    </xf>
    <xf numFmtId="1" fontId="2" fillId="0" borderId="16" xfId="0" applyNumberFormat="1" applyFont="1" applyBorder="1" applyAlignment="1">
      <alignment wrapText="1"/>
    </xf>
    <xf numFmtId="1" fontId="2" fillId="0" borderId="16" xfId="53" applyNumberFormat="1" applyFont="1" applyBorder="1" applyAlignment="1">
      <alignment wrapText="1"/>
    </xf>
    <xf numFmtId="1" fontId="2" fillId="0" borderId="17" xfId="0" applyNumberFormat="1" applyFont="1" applyBorder="1" applyAlignment="1">
      <alignment wrapText="1"/>
    </xf>
    <xf numFmtId="1" fontId="2" fillId="0" borderId="19" xfId="0" applyNumberFormat="1" applyFont="1" applyBorder="1" applyAlignment="1">
      <alignment wrapText="1"/>
    </xf>
    <xf numFmtId="2" fontId="2" fillId="0" borderId="17" xfId="0" applyNumberFormat="1" applyFont="1" applyBorder="1" applyAlignment="1">
      <alignment wrapText="1"/>
    </xf>
    <xf numFmtId="2" fontId="2" fillId="0" borderId="19" xfId="0" applyNumberFormat="1" applyFont="1" applyBorder="1" applyAlignment="1">
      <alignment wrapText="1"/>
    </xf>
    <xf numFmtId="2" fontId="2" fillId="0" borderId="16" xfId="0" applyNumberFormat="1" applyFont="1" applyBorder="1" applyAlignment="1">
      <alignment wrapText="1"/>
    </xf>
    <xf numFmtId="1" fontId="2" fillId="0" borderId="24" xfId="0" applyNumberFormat="1" applyFont="1" applyBorder="1" applyAlignment="1">
      <alignment wrapText="1"/>
    </xf>
    <xf numFmtId="1" fontId="2" fillId="0" borderId="25" xfId="0" applyNumberFormat="1" applyFont="1" applyBorder="1" applyAlignment="1">
      <alignment wrapText="1"/>
    </xf>
    <xf numFmtId="1" fontId="2" fillId="0" borderId="26" xfId="0" applyNumberFormat="1" applyFont="1" applyBorder="1" applyAlignment="1">
      <alignment wrapText="1"/>
    </xf>
    <xf numFmtId="2" fontId="2" fillId="0" borderId="24" xfId="0" applyNumberFormat="1" applyFont="1" applyBorder="1" applyAlignment="1">
      <alignment wrapText="1"/>
    </xf>
    <xf numFmtId="2" fontId="2" fillId="0" borderId="25" xfId="0" applyNumberFormat="1" applyFont="1" applyBorder="1" applyAlignment="1">
      <alignment wrapText="1"/>
    </xf>
    <xf numFmtId="2" fontId="2" fillId="0" borderId="26" xfId="0" applyNumberFormat="1" applyFont="1" applyBorder="1" applyAlignment="1">
      <alignment wrapText="1"/>
    </xf>
    <xf numFmtId="0" fontId="4" fillId="0" borderId="10" xfId="54" applyBorder="1">
      <alignment/>
      <protection/>
    </xf>
    <xf numFmtId="0" fontId="4" fillId="0" borderId="11" xfId="54" applyBorder="1">
      <alignment/>
      <protection/>
    </xf>
    <xf numFmtId="2" fontId="4" fillId="0" borderId="13" xfId="54" applyNumberFormat="1" applyBorder="1">
      <alignment/>
      <protection/>
    </xf>
    <xf numFmtId="0" fontId="4" fillId="0" borderId="14" xfId="54" applyBorder="1">
      <alignment/>
      <protection/>
    </xf>
    <xf numFmtId="2" fontId="4" fillId="0" borderId="27" xfId="54" applyNumberFormat="1" applyBorder="1">
      <alignment/>
      <protection/>
    </xf>
    <xf numFmtId="0" fontId="4" fillId="0" borderId="28" xfId="54" applyBorder="1">
      <alignment/>
      <protection/>
    </xf>
    <xf numFmtId="1" fontId="2" fillId="0" borderId="29" xfId="0" applyNumberFormat="1" applyFont="1" applyBorder="1" applyAlignment="1">
      <alignment horizontal="center" wrapText="1"/>
    </xf>
    <xf numFmtId="1" fontId="2" fillId="0" borderId="30" xfId="0" applyNumberFormat="1" applyFont="1" applyBorder="1" applyAlignment="1">
      <alignment horizontal="center" wrapText="1"/>
    </xf>
    <xf numFmtId="1" fontId="2" fillId="0" borderId="31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6" fillId="0" borderId="20" xfId="54" applyFont="1" applyBorder="1" applyAlignment="1">
      <alignment horizontal="center" vertical="center" wrapText="1"/>
      <protection/>
    </xf>
    <xf numFmtId="0" fontId="6" fillId="0" borderId="14" xfId="54" applyFont="1" applyBorder="1" applyAlignment="1">
      <alignment horizontal="center" vertical="center" wrapText="1"/>
      <protection/>
    </xf>
    <xf numFmtId="0" fontId="6" fillId="0" borderId="16" xfId="54" applyFont="1" applyBorder="1" applyAlignment="1">
      <alignment horizontal="center" vertical="center" wrapText="1"/>
      <protection/>
    </xf>
    <xf numFmtId="0" fontId="6" fillId="0" borderId="21" xfId="54" applyFont="1" applyBorder="1" applyAlignment="1">
      <alignment horizontal="center" vertical="center" wrapText="1"/>
      <protection/>
    </xf>
    <xf numFmtId="0" fontId="6" fillId="0" borderId="13" xfId="54" applyFont="1" applyBorder="1" applyAlignment="1">
      <alignment horizontal="center" vertical="center" wrapText="1"/>
      <protection/>
    </xf>
    <xf numFmtId="0" fontId="6" fillId="0" borderId="17" xfId="54" applyFont="1" applyBorder="1" applyAlignment="1">
      <alignment horizontal="center" vertical="center" wrapText="1"/>
      <protection/>
    </xf>
    <xf numFmtId="0" fontId="4" fillId="0" borderId="32" xfId="54" applyBorder="1">
      <alignment/>
      <protection/>
    </xf>
    <xf numFmtId="0" fontId="4" fillId="0" borderId="33" xfId="54" applyBorder="1">
      <alignment/>
      <protection/>
    </xf>
    <xf numFmtId="0" fontId="4" fillId="0" borderId="34" xfId="54" applyBorder="1">
      <alignment/>
      <protection/>
    </xf>
    <xf numFmtId="0" fontId="6" fillId="0" borderId="15" xfId="54" applyFont="1" applyBorder="1" applyAlignment="1">
      <alignment horizontal="center" vertical="center" wrapText="1"/>
      <protection/>
    </xf>
    <xf numFmtId="0" fontId="6" fillId="0" borderId="12" xfId="54" applyFont="1" applyBorder="1" applyAlignment="1">
      <alignment horizontal="center" vertical="center" wrapText="1"/>
      <protection/>
    </xf>
    <xf numFmtId="1" fontId="2" fillId="0" borderId="20" xfId="0" applyNumberFormat="1" applyFont="1" applyBorder="1" applyAlignment="1">
      <alignment wrapText="1"/>
    </xf>
    <xf numFmtId="2" fontId="2" fillId="0" borderId="20" xfId="0" applyNumberFormat="1" applyFont="1" applyBorder="1" applyAlignment="1">
      <alignment wrapText="1"/>
    </xf>
    <xf numFmtId="0" fontId="4" fillId="0" borderId="35" xfId="54" applyBorder="1" applyAlignment="1">
      <alignment horizontal="center" vertical="center"/>
      <protection/>
    </xf>
    <xf numFmtId="0" fontId="4" fillId="0" borderId="36" xfId="54" applyBorder="1" applyAlignment="1">
      <alignment horizontal="center" vertical="center"/>
      <protection/>
    </xf>
    <xf numFmtId="0" fontId="4" fillId="0" borderId="29" xfId="54" applyBorder="1">
      <alignment/>
      <protection/>
    </xf>
    <xf numFmtId="0" fontId="4" fillId="0" borderId="30" xfId="54" applyBorder="1">
      <alignment/>
      <protection/>
    </xf>
    <xf numFmtId="0" fontId="4" fillId="0" borderId="37" xfId="54" applyBorder="1">
      <alignment/>
      <protection/>
    </xf>
    <xf numFmtId="167" fontId="6" fillId="0" borderId="13" xfId="54" applyNumberFormat="1" applyFont="1" applyBorder="1" applyAlignment="1">
      <alignment horizontal="center" vertical="center" wrapText="1"/>
      <protection/>
    </xf>
    <xf numFmtId="167" fontId="6" fillId="0" borderId="12" xfId="54" applyNumberFormat="1" applyFont="1" applyBorder="1" applyAlignment="1">
      <alignment horizontal="center" vertical="center" wrapText="1"/>
      <protection/>
    </xf>
    <xf numFmtId="167" fontId="6" fillId="0" borderId="14" xfId="54" applyNumberFormat="1" applyFont="1" applyBorder="1" applyAlignment="1">
      <alignment horizontal="center" vertical="center" wrapText="1"/>
      <protection/>
    </xf>
    <xf numFmtId="1" fontId="2" fillId="0" borderId="21" xfId="53" applyNumberFormat="1" applyFont="1" applyBorder="1" applyAlignment="1">
      <alignment wrapText="1"/>
    </xf>
    <xf numFmtId="167" fontId="6" fillId="0" borderId="38" xfId="54" applyNumberFormat="1" applyFont="1" applyBorder="1" applyAlignment="1">
      <alignment horizontal="center" vertical="center" wrapText="1"/>
      <protection/>
    </xf>
    <xf numFmtId="0" fontId="0" fillId="0" borderId="2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8" fillId="0" borderId="39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40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1" fontId="2" fillId="0" borderId="14" xfId="0" applyNumberFormat="1" applyFont="1" applyBorder="1" applyAlignment="1">
      <alignment wrapText="1"/>
    </xf>
    <xf numFmtId="0" fontId="6" fillId="0" borderId="42" xfId="54" applyFont="1" applyBorder="1" applyAlignment="1">
      <alignment horizontal="center" vertical="center" wrapText="1"/>
      <protection/>
    </xf>
    <xf numFmtId="1" fontId="2" fillId="0" borderId="24" xfId="0" applyNumberFormat="1" applyFont="1" applyBorder="1" applyAlignment="1">
      <alignment wrapText="1"/>
    </xf>
    <xf numFmtId="2" fontId="2" fillId="0" borderId="14" xfId="0" applyNumberFormat="1" applyFont="1" applyBorder="1" applyAlignment="1">
      <alignment wrapText="1"/>
    </xf>
    <xf numFmtId="2" fontId="2" fillId="0" borderId="12" xfId="0" applyNumberFormat="1" applyFont="1" applyBorder="1" applyAlignment="1">
      <alignment wrapText="1"/>
    </xf>
    <xf numFmtId="2" fontId="2" fillId="0" borderId="13" xfId="0" applyNumberFormat="1" applyFont="1" applyBorder="1" applyAlignment="1">
      <alignment wrapText="1"/>
    </xf>
    <xf numFmtId="1" fontId="2" fillId="0" borderId="12" xfId="0" applyNumberFormat="1" applyFont="1" applyBorder="1" applyAlignment="1">
      <alignment wrapText="1"/>
    </xf>
    <xf numFmtId="1" fontId="2" fillId="0" borderId="21" xfId="0" applyNumberFormat="1" applyFont="1" applyBorder="1" applyAlignment="1">
      <alignment wrapText="1"/>
    </xf>
    <xf numFmtId="1" fontId="2" fillId="0" borderId="13" xfId="0" applyNumberFormat="1" applyFont="1" applyBorder="1" applyAlignment="1">
      <alignment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2"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outlinePr summaryBelow="0" summaryRight="0"/>
    <pageSetUpPr fitToPage="1"/>
  </sheetPr>
  <dimension ref="A1:N143"/>
  <sheetViews>
    <sheetView tabSelected="1" zoomScalePageLayoutView="0" workbookViewId="0" topLeftCell="A80">
      <selection activeCell="I97" sqref="I97"/>
    </sheetView>
  </sheetViews>
  <sheetFormatPr defaultColWidth="9.140625" defaultRowHeight="12.75"/>
  <cols>
    <col min="1" max="1" width="11.57421875" style="0" customWidth="1"/>
    <col min="2" max="2" width="23.00390625" style="0" customWidth="1"/>
    <col min="3" max="11" width="12.57421875" style="0" customWidth="1"/>
    <col min="12" max="14" width="11.57421875" style="0" customWidth="1"/>
  </cols>
  <sheetData>
    <row r="1" spans="1:14" ht="18.75">
      <c r="A1" s="52" t="s">
        <v>144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ht="13.5" thickBot="1"/>
    <row r="3" spans="1:7" ht="12.75">
      <c r="A3" s="66" t="s">
        <v>145</v>
      </c>
      <c r="B3" s="67"/>
      <c r="C3" s="67"/>
      <c r="D3" s="67"/>
      <c r="E3" s="67"/>
      <c r="F3" s="76" t="s">
        <v>146</v>
      </c>
      <c r="G3" s="77"/>
    </row>
    <row r="4" spans="1:7" ht="12.75">
      <c r="A4" s="68" t="s">
        <v>9</v>
      </c>
      <c r="B4" s="69"/>
      <c r="C4" s="70"/>
      <c r="D4" s="1">
        <v>6.39</v>
      </c>
      <c r="E4" s="43" t="s">
        <v>8</v>
      </c>
      <c r="F4" s="45">
        <v>4.47</v>
      </c>
      <c r="G4" s="46" t="s">
        <v>8</v>
      </c>
    </row>
    <row r="5" spans="1:7" ht="13.5" thickBot="1">
      <c r="A5" s="59" t="s">
        <v>10</v>
      </c>
      <c r="B5" s="60"/>
      <c r="C5" s="61"/>
      <c r="D5" s="2">
        <v>2.41</v>
      </c>
      <c r="E5" s="44" t="s">
        <v>8</v>
      </c>
      <c r="F5" s="47">
        <v>1.68</v>
      </c>
      <c r="G5" s="48" t="s">
        <v>8</v>
      </c>
    </row>
    <row r="6" ht="13.5" thickBot="1"/>
    <row r="7" spans="1:14" ht="17.25" customHeight="1">
      <c r="A7" s="56" t="s">
        <v>0</v>
      </c>
      <c r="B7" s="53" t="s">
        <v>1</v>
      </c>
      <c r="C7" s="84" t="s">
        <v>11</v>
      </c>
      <c r="D7" s="62"/>
      <c r="E7" s="53"/>
      <c r="F7" s="56" t="s">
        <v>12</v>
      </c>
      <c r="G7" s="62"/>
      <c r="H7" s="53"/>
      <c r="I7" s="56" t="s">
        <v>2</v>
      </c>
      <c r="J7" s="62"/>
      <c r="K7" s="53"/>
      <c r="L7" s="56" t="s">
        <v>13</v>
      </c>
      <c r="M7" s="62"/>
      <c r="N7" s="53"/>
    </row>
    <row r="8" spans="1:14" ht="17.25" customHeight="1">
      <c r="A8" s="57"/>
      <c r="B8" s="54"/>
      <c r="C8" s="75">
        <v>43886</v>
      </c>
      <c r="D8" s="72"/>
      <c r="E8" s="73"/>
      <c r="F8" s="71">
        <f>_XLL.ДАТАМЕС(C8,1)</f>
        <v>43915</v>
      </c>
      <c r="G8" s="72"/>
      <c r="H8" s="73"/>
      <c r="I8" s="57"/>
      <c r="J8" s="63"/>
      <c r="K8" s="54"/>
      <c r="L8" s="57"/>
      <c r="M8" s="63"/>
      <c r="N8" s="54"/>
    </row>
    <row r="9" spans="1:14" ht="34.5" customHeight="1" thickBot="1">
      <c r="A9" s="58"/>
      <c r="B9" s="55"/>
      <c r="C9" s="14" t="s">
        <v>14</v>
      </c>
      <c r="D9" s="15" t="s">
        <v>15</v>
      </c>
      <c r="E9" s="12" t="s">
        <v>16</v>
      </c>
      <c r="F9" s="13" t="s">
        <v>14</v>
      </c>
      <c r="G9" s="15" t="s">
        <v>15</v>
      </c>
      <c r="H9" s="12" t="s">
        <v>16</v>
      </c>
      <c r="I9" s="13" t="s">
        <v>14</v>
      </c>
      <c r="J9" s="15" t="s">
        <v>15</v>
      </c>
      <c r="K9" s="12" t="s">
        <v>17</v>
      </c>
      <c r="L9" s="13" t="s">
        <v>18</v>
      </c>
      <c r="M9" s="15" t="s">
        <v>19</v>
      </c>
      <c r="N9" s="12" t="s">
        <v>20</v>
      </c>
    </row>
    <row r="10" spans="1:14" ht="17.25" customHeight="1">
      <c r="A10" s="21">
        <v>1</v>
      </c>
      <c r="B10" s="22" t="s">
        <v>75</v>
      </c>
      <c r="C10" s="74">
        <v>8115</v>
      </c>
      <c r="D10" s="16">
        <v>1559</v>
      </c>
      <c r="E10" s="64">
        <f>C10+D10</f>
        <v>9674</v>
      </c>
      <c r="F10" s="74">
        <v>8189</v>
      </c>
      <c r="G10" s="16">
        <v>1574</v>
      </c>
      <c r="H10" s="17">
        <v>9763</v>
      </c>
      <c r="I10" s="90">
        <f>F10-C10</f>
        <v>74</v>
      </c>
      <c r="J10" s="10">
        <f>G10-D10</f>
        <v>15</v>
      </c>
      <c r="K10" s="64">
        <f>I10+J10</f>
        <v>89</v>
      </c>
      <c r="L10" s="19">
        <f>I10*$D$4</f>
        <v>472.85999999999996</v>
      </c>
      <c r="M10" s="20">
        <f>J10*$D$5</f>
        <v>36.150000000000006</v>
      </c>
      <c r="N10" s="65">
        <f>L10+M10</f>
        <v>509.01</v>
      </c>
    </row>
    <row r="11" spans="1:14" ht="17.25" customHeight="1">
      <c r="A11" s="23">
        <v>2</v>
      </c>
      <c r="B11" s="24" t="s">
        <v>76</v>
      </c>
      <c r="C11" s="5">
        <v>8834</v>
      </c>
      <c r="D11" s="4">
        <v>13061</v>
      </c>
      <c r="E11" s="83">
        <f>C11+D11</f>
        <v>21895</v>
      </c>
      <c r="F11" s="5">
        <v>9145</v>
      </c>
      <c r="G11" s="4">
        <v>13586</v>
      </c>
      <c r="H11" s="18">
        <v>22731</v>
      </c>
      <c r="I11" s="91">
        <f>F11-C11</f>
        <v>311</v>
      </c>
      <c r="J11" s="89">
        <f>G11-D11</f>
        <v>525</v>
      </c>
      <c r="K11" s="83">
        <f>I11+J11</f>
        <v>836</v>
      </c>
      <c r="L11" s="88">
        <f>I11*$D$4</f>
        <v>1987.29</v>
      </c>
      <c r="M11" s="87">
        <f>J11*$D$5</f>
        <v>1265.25</v>
      </c>
      <c r="N11" s="86">
        <f>L11+M11</f>
        <v>3252.54</v>
      </c>
    </row>
    <row r="12" spans="1:14" ht="17.25" customHeight="1">
      <c r="A12" s="23">
        <v>3</v>
      </c>
      <c r="B12" s="26" t="s">
        <v>79</v>
      </c>
      <c r="C12" s="5">
        <v>892</v>
      </c>
      <c r="D12" s="4">
        <v>171</v>
      </c>
      <c r="E12" s="8">
        <f aca="true" t="shared" si="0" ref="E12:E35">C12+D12</f>
        <v>1063</v>
      </c>
      <c r="F12" s="5">
        <v>892</v>
      </c>
      <c r="G12" s="4">
        <v>171</v>
      </c>
      <c r="H12" s="18">
        <v>1063</v>
      </c>
      <c r="I12" s="11">
        <f aca="true" t="shared" si="1" ref="I12:I35">F12-C12</f>
        <v>0</v>
      </c>
      <c r="J12" s="9">
        <f aca="true" t="shared" si="2" ref="J12:J35">G12-D12</f>
        <v>0</v>
      </c>
      <c r="K12" s="8">
        <f aca="true" t="shared" si="3" ref="K12:K35">I12+J12</f>
        <v>0</v>
      </c>
      <c r="L12" s="6">
        <f aca="true" t="shared" si="4" ref="L12:L35">I12*$D$4</f>
        <v>0</v>
      </c>
      <c r="M12" s="3">
        <f aca="true" t="shared" si="5" ref="M12:M35">J12*$D$5</f>
        <v>0</v>
      </c>
      <c r="N12" s="7">
        <f aca="true" t="shared" si="6" ref="N12:N35">L12+M12</f>
        <v>0</v>
      </c>
    </row>
    <row r="13" spans="1:14" ht="17.25" customHeight="1">
      <c r="A13" s="23">
        <v>4</v>
      </c>
      <c r="B13" s="26" t="s">
        <v>81</v>
      </c>
      <c r="C13" s="5">
        <v>1833</v>
      </c>
      <c r="D13" s="4">
        <v>1239</v>
      </c>
      <c r="E13" s="8">
        <f t="shared" si="0"/>
        <v>3072</v>
      </c>
      <c r="F13" s="5">
        <v>1833</v>
      </c>
      <c r="G13" s="4">
        <v>1239</v>
      </c>
      <c r="H13" s="18">
        <v>3072</v>
      </c>
      <c r="I13" s="11">
        <f t="shared" si="1"/>
        <v>0</v>
      </c>
      <c r="J13" s="9">
        <f t="shared" si="2"/>
        <v>0</v>
      </c>
      <c r="K13" s="8">
        <f t="shared" si="3"/>
        <v>0</v>
      </c>
      <c r="L13" s="6">
        <f t="shared" si="4"/>
        <v>0</v>
      </c>
      <c r="M13" s="3">
        <f t="shared" si="5"/>
        <v>0</v>
      </c>
      <c r="N13" s="7">
        <f t="shared" si="6"/>
        <v>0</v>
      </c>
    </row>
    <row r="14" spans="1:14" ht="17.25" customHeight="1">
      <c r="A14" s="23">
        <v>5</v>
      </c>
      <c r="B14" s="26" t="s">
        <v>33</v>
      </c>
      <c r="C14" s="5">
        <v>398</v>
      </c>
      <c r="D14" s="4">
        <v>152</v>
      </c>
      <c r="E14" s="8">
        <f t="shared" si="0"/>
        <v>550</v>
      </c>
      <c r="F14" s="5">
        <v>399</v>
      </c>
      <c r="G14" s="4">
        <v>152</v>
      </c>
      <c r="H14" s="18">
        <v>551</v>
      </c>
      <c r="I14" s="11">
        <f t="shared" si="1"/>
        <v>1</v>
      </c>
      <c r="J14" s="9">
        <f t="shared" si="2"/>
        <v>0</v>
      </c>
      <c r="K14" s="8">
        <f t="shared" si="3"/>
        <v>1</v>
      </c>
      <c r="L14" s="6">
        <f t="shared" si="4"/>
        <v>6.39</v>
      </c>
      <c r="M14" s="3">
        <f t="shared" si="5"/>
        <v>0</v>
      </c>
      <c r="N14" s="7">
        <f t="shared" si="6"/>
        <v>6.39</v>
      </c>
    </row>
    <row r="15" spans="1:14" ht="17.25" customHeight="1">
      <c r="A15" s="23">
        <v>6</v>
      </c>
      <c r="B15" s="26" t="s">
        <v>35</v>
      </c>
      <c r="C15" s="5">
        <v>323</v>
      </c>
      <c r="D15" s="4">
        <v>37</v>
      </c>
      <c r="E15" s="8">
        <f t="shared" si="0"/>
        <v>360</v>
      </c>
      <c r="F15" s="5">
        <v>323</v>
      </c>
      <c r="G15" s="4">
        <v>37</v>
      </c>
      <c r="H15" s="18">
        <v>360</v>
      </c>
      <c r="I15" s="11">
        <f t="shared" si="1"/>
        <v>0</v>
      </c>
      <c r="J15" s="9">
        <f t="shared" si="2"/>
        <v>0</v>
      </c>
      <c r="K15" s="8">
        <f t="shared" si="3"/>
        <v>0</v>
      </c>
      <c r="L15" s="6">
        <f t="shared" si="4"/>
        <v>0</v>
      </c>
      <c r="M15" s="3">
        <f t="shared" si="5"/>
        <v>0</v>
      </c>
      <c r="N15" s="7">
        <f t="shared" si="6"/>
        <v>0</v>
      </c>
    </row>
    <row r="16" spans="1:14" ht="17.25" customHeight="1">
      <c r="A16" s="23">
        <v>7</v>
      </c>
      <c r="B16" s="26" t="s">
        <v>40</v>
      </c>
      <c r="C16" s="5">
        <v>804</v>
      </c>
      <c r="D16" s="4">
        <v>190</v>
      </c>
      <c r="E16" s="8">
        <f t="shared" si="0"/>
        <v>994</v>
      </c>
      <c r="F16" s="5">
        <v>804</v>
      </c>
      <c r="G16" s="4">
        <v>190</v>
      </c>
      <c r="H16" s="18">
        <v>994</v>
      </c>
      <c r="I16" s="11">
        <f t="shared" si="1"/>
        <v>0</v>
      </c>
      <c r="J16" s="9">
        <f t="shared" si="2"/>
        <v>0</v>
      </c>
      <c r="K16" s="8">
        <f t="shared" si="3"/>
        <v>0</v>
      </c>
      <c r="L16" s="6">
        <f t="shared" si="4"/>
        <v>0</v>
      </c>
      <c r="M16" s="3">
        <f t="shared" si="5"/>
        <v>0</v>
      </c>
      <c r="N16" s="7">
        <f t="shared" si="6"/>
        <v>0</v>
      </c>
    </row>
    <row r="17" spans="1:14" ht="17.25" customHeight="1">
      <c r="A17" s="23">
        <v>8</v>
      </c>
      <c r="B17" s="26" t="s">
        <v>44</v>
      </c>
      <c r="C17" s="5">
        <v>808</v>
      </c>
      <c r="D17" s="4">
        <v>387</v>
      </c>
      <c r="E17" s="8">
        <f t="shared" si="0"/>
        <v>1195</v>
      </c>
      <c r="F17" s="5">
        <v>808</v>
      </c>
      <c r="G17" s="4">
        <v>387</v>
      </c>
      <c r="H17" s="18">
        <v>1195</v>
      </c>
      <c r="I17" s="11">
        <f t="shared" si="1"/>
        <v>0</v>
      </c>
      <c r="J17" s="9">
        <f t="shared" si="2"/>
        <v>0</v>
      </c>
      <c r="K17" s="8">
        <f t="shared" si="3"/>
        <v>0</v>
      </c>
      <c r="L17" s="6">
        <f t="shared" si="4"/>
        <v>0</v>
      </c>
      <c r="M17" s="3">
        <f t="shared" si="5"/>
        <v>0</v>
      </c>
      <c r="N17" s="7">
        <f t="shared" si="6"/>
        <v>0</v>
      </c>
    </row>
    <row r="18" spans="1:14" ht="17.25" customHeight="1">
      <c r="A18" s="23">
        <v>9</v>
      </c>
      <c r="B18" s="26" t="s">
        <v>82</v>
      </c>
      <c r="C18" s="5">
        <v>1258</v>
      </c>
      <c r="D18" s="4">
        <v>820</v>
      </c>
      <c r="E18" s="8">
        <f t="shared" si="0"/>
        <v>2078</v>
      </c>
      <c r="F18" s="5">
        <v>1258</v>
      </c>
      <c r="G18" s="4">
        <v>820</v>
      </c>
      <c r="H18" s="18">
        <v>2079</v>
      </c>
      <c r="I18" s="11">
        <f t="shared" si="1"/>
        <v>0</v>
      </c>
      <c r="J18" s="9">
        <f t="shared" si="2"/>
        <v>0</v>
      </c>
      <c r="K18" s="8">
        <f t="shared" si="3"/>
        <v>0</v>
      </c>
      <c r="L18" s="6">
        <f t="shared" si="4"/>
        <v>0</v>
      </c>
      <c r="M18" s="3">
        <f t="shared" si="5"/>
        <v>0</v>
      </c>
      <c r="N18" s="7">
        <f t="shared" si="6"/>
        <v>0</v>
      </c>
    </row>
    <row r="19" spans="1:14" ht="17.25" customHeight="1">
      <c r="A19" s="23">
        <v>10</v>
      </c>
      <c r="B19" s="26" t="s">
        <v>51</v>
      </c>
      <c r="C19" s="5">
        <v>780</v>
      </c>
      <c r="D19" s="4">
        <v>384</v>
      </c>
      <c r="E19" s="8">
        <f t="shared" si="0"/>
        <v>1164</v>
      </c>
      <c r="F19" s="5">
        <v>780</v>
      </c>
      <c r="G19" s="4">
        <v>384</v>
      </c>
      <c r="H19" s="18">
        <v>1163</v>
      </c>
      <c r="I19" s="11">
        <f t="shared" si="1"/>
        <v>0</v>
      </c>
      <c r="J19" s="9">
        <f t="shared" si="2"/>
        <v>0</v>
      </c>
      <c r="K19" s="8">
        <f t="shared" si="3"/>
        <v>0</v>
      </c>
      <c r="L19" s="6">
        <f t="shared" si="4"/>
        <v>0</v>
      </c>
      <c r="M19" s="3">
        <f t="shared" si="5"/>
        <v>0</v>
      </c>
      <c r="N19" s="7">
        <f t="shared" si="6"/>
        <v>0</v>
      </c>
    </row>
    <row r="20" spans="1:14" ht="17.25" customHeight="1">
      <c r="A20" s="23">
        <v>11</v>
      </c>
      <c r="B20" s="26" t="s">
        <v>53</v>
      </c>
      <c r="C20" s="5">
        <v>1786</v>
      </c>
      <c r="D20" s="4">
        <v>526</v>
      </c>
      <c r="E20" s="8">
        <f t="shared" si="0"/>
        <v>2312</v>
      </c>
      <c r="F20" s="5">
        <v>1786</v>
      </c>
      <c r="G20" s="4">
        <v>526</v>
      </c>
      <c r="H20" s="18">
        <v>2312</v>
      </c>
      <c r="I20" s="11">
        <f t="shared" si="1"/>
        <v>0</v>
      </c>
      <c r="J20" s="9">
        <f t="shared" si="2"/>
        <v>0</v>
      </c>
      <c r="K20" s="8">
        <f t="shared" si="3"/>
        <v>0</v>
      </c>
      <c r="L20" s="6">
        <f t="shared" si="4"/>
        <v>0</v>
      </c>
      <c r="M20" s="3">
        <f t="shared" si="5"/>
        <v>0</v>
      </c>
      <c r="N20" s="7">
        <f t="shared" si="6"/>
        <v>0</v>
      </c>
    </row>
    <row r="21" spans="1:14" ht="17.25" customHeight="1">
      <c r="A21" s="23">
        <v>12</v>
      </c>
      <c r="B21" s="26" t="s">
        <v>84</v>
      </c>
      <c r="C21" s="5">
        <v>0</v>
      </c>
      <c r="D21" s="4">
        <v>0</v>
      </c>
      <c r="E21" s="8">
        <f t="shared" si="0"/>
        <v>0</v>
      </c>
      <c r="F21" s="5">
        <v>0</v>
      </c>
      <c r="G21" s="4">
        <v>0</v>
      </c>
      <c r="H21" s="18">
        <v>1</v>
      </c>
      <c r="I21" s="11">
        <f t="shared" si="1"/>
        <v>0</v>
      </c>
      <c r="J21" s="9">
        <f t="shared" si="2"/>
        <v>0</v>
      </c>
      <c r="K21" s="8">
        <f t="shared" si="3"/>
        <v>0</v>
      </c>
      <c r="L21" s="6">
        <f t="shared" si="4"/>
        <v>0</v>
      </c>
      <c r="M21" s="3">
        <f t="shared" si="5"/>
        <v>0</v>
      </c>
      <c r="N21" s="7">
        <f t="shared" si="6"/>
        <v>0</v>
      </c>
    </row>
    <row r="22" spans="1:14" ht="17.25" customHeight="1">
      <c r="A22" s="23">
        <v>13</v>
      </c>
      <c r="B22" s="26" t="s">
        <v>56</v>
      </c>
      <c r="C22" s="5">
        <v>1987</v>
      </c>
      <c r="D22" s="4">
        <v>866</v>
      </c>
      <c r="E22" s="8">
        <f t="shared" si="0"/>
        <v>2853</v>
      </c>
      <c r="F22" s="5">
        <v>1987</v>
      </c>
      <c r="G22" s="4">
        <v>866</v>
      </c>
      <c r="H22" s="18">
        <v>2853</v>
      </c>
      <c r="I22" s="11">
        <f t="shared" si="1"/>
        <v>0</v>
      </c>
      <c r="J22" s="9">
        <f t="shared" si="2"/>
        <v>0</v>
      </c>
      <c r="K22" s="8">
        <f t="shared" si="3"/>
        <v>0</v>
      </c>
      <c r="L22" s="6">
        <f t="shared" si="4"/>
        <v>0</v>
      </c>
      <c r="M22" s="3">
        <f t="shared" si="5"/>
        <v>0</v>
      </c>
      <c r="N22" s="7">
        <f t="shared" si="6"/>
        <v>0</v>
      </c>
    </row>
    <row r="23" spans="1:14" ht="17.25" customHeight="1">
      <c r="A23" s="23">
        <v>14</v>
      </c>
      <c r="B23" s="26" t="s">
        <v>59</v>
      </c>
      <c r="C23" s="5">
        <v>1967</v>
      </c>
      <c r="D23" s="4">
        <v>729</v>
      </c>
      <c r="E23" s="8">
        <f t="shared" si="0"/>
        <v>2696</v>
      </c>
      <c r="F23" s="5">
        <v>1967</v>
      </c>
      <c r="G23" s="4">
        <v>729</v>
      </c>
      <c r="H23" s="18">
        <v>2696</v>
      </c>
      <c r="I23" s="11">
        <f t="shared" si="1"/>
        <v>0</v>
      </c>
      <c r="J23" s="9">
        <f t="shared" si="2"/>
        <v>0</v>
      </c>
      <c r="K23" s="8">
        <f t="shared" si="3"/>
        <v>0</v>
      </c>
      <c r="L23" s="6">
        <f t="shared" si="4"/>
        <v>0</v>
      </c>
      <c r="M23" s="3">
        <f t="shared" si="5"/>
        <v>0</v>
      </c>
      <c r="N23" s="7">
        <f t="shared" si="6"/>
        <v>0</v>
      </c>
    </row>
    <row r="24" spans="1:14" ht="17.25" customHeight="1">
      <c r="A24" s="23">
        <v>15</v>
      </c>
      <c r="B24" s="26" t="s">
        <v>60</v>
      </c>
      <c r="C24" s="5">
        <v>2125</v>
      </c>
      <c r="D24" s="4">
        <v>1388</v>
      </c>
      <c r="E24" s="8">
        <f t="shared" si="0"/>
        <v>3513</v>
      </c>
      <c r="F24" s="5">
        <v>2125</v>
      </c>
      <c r="G24" s="4">
        <v>1388</v>
      </c>
      <c r="H24" s="18">
        <v>3514</v>
      </c>
      <c r="I24" s="11">
        <f t="shared" si="1"/>
        <v>0</v>
      </c>
      <c r="J24" s="9">
        <f t="shared" si="2"/>
        <v>0</v>
      </c>
      <c r="K24" s="8">
        <f t="shared" si="3"/>
        <v>0</v>
      </c>
      <c r="L24" s="6">
        <f t="shared" si="4"/>
        <v>0</v>
      </c>
      <c r="M24" s="3">
        <f t="shared" si="5"/>
        <v>0</v>
      </c>
      <c r="N24" s="7">
        <f t="shared" si="6"/>
        <v>0</v>
      </c>
    </row>
    <row r="25" spans="1:14" ht="17.25" customHeight="1">
      <c r="A25" s="23">
        <v>16</v>
      </c>
      <c r="B25" s="26" t="s">
        <v>61</v>
      </c>
      <c r="C25" s="5">
        <v>344</v>
      </c>
      <c r="D25" s="4">
        <v>120</v>
      </c>
      <c r="E25" s="8">
        <f t="shared" si="0"/>
        <v>464</v>
      </c>
      <c r="F25" s="5">
        <v>344</v>
      </c>
      <c r="G25" s="4">
        <v>120</v>
      </c>
      <c r="H25" s="18">
        <v>464</v>
      </c>
      <c r="I25" s="11">
        <f t="shared" si="1"/>
        <v>0</v>
      </c>
      <c r="J25" s="9">
        <f t="shared" si="2"/>
        <v>0</v>
      </c>
      <c r="K25" s="8">
        <f t="shared" si="3"/>
        <v>0</v>
      </c>
      <c r="L25" s="6">
        <f t="shared" si="4"/>
        <v>0</v>
      </c>
      <c r="M25" s="3">
        <f t="shared" si="5"/>
        <v>0</v>
      </c>
      <c r="N25" s="7">
        <f t="shared" si="6"/>
        <v>0</v>
      </c>
    </row>
    <row r="26" spans="1:14" ht="17.25" customHeight="1">
      <c r="A26" s="23">
        <v>17</v>
      </c>
      <c r="B26" s="26" t="s">
        <v>21</v>
      </c>
      <c r="C26" s="5">
        <v>616</v>
      </c>
      <c r="D26" s="4">
        <v>133</v>
      </c>
      <c r="E26" s="8">
        <f t="shared" si="0"/>
        <v>749</v>
      </c>
      <c r="F26" s="5">
        <v>636</v>
      </c>
      <c r="G26" s="4">
        <v>133</v>
      </c>
      <c r="H26" s="18">
        <v>770</v>
      </c>
      <c r="I26" s="11">
        <f t="shared" si="1"/>
        <v>20</v>
      </c>
      <c r="J26" s="9">
        <f t="shared" si="2"/>
        <v>0</v>
      </c>
      <c r="K26" s="8">
        <f t="shared" si="3"/>
        <v>20</v>
      </c>
      <c r="L26" s="6">
        <f t="shared" si="4"/>
        <v>127.8</v>
      </c>
      <c r="M26" s="3">
        <f t="shared" si="5"/>
        <v>0</v>
      </c>
      <c r="N26" s="7">
        <f t="shared" si="6"/>
        <v>127.8</v>
      </c>
    </row>
    <row r="27" spans="1:14" ht="17.25" customHeight="1">
      <c r="A27" s="23">
        <v>18</v>
      </c>
      <c r="B27" s="26" t="s">
        <v>88</v>
      </c>
      <c r="C27" s="5">
        <v>0</v>
      </c>
      <c r="D27" s="4">
        <v>0</v>
      </c>
      <c r="E27" s="8">
        <f t="shared" si="0"/>
        <v>0</v>
      </c>
      <c r="F27" s="5">
        <v>0</v>
      </c>
      <c r="G27" s="4">
        <v>0</v>
      </c>
      <c r="H27" s="18">
        <v>0</v>
      </c>
      <c r="I27" s="11">
        <f t="shared" si="1"/>
        <v>0</v>
      </c>
      <c r="J27" s="9">
        <f t="shared" si="2"/>
        <v>0</v>
      </c>
      <c r="K27" s="8">
        <f t="shared" si="3"/>
        <v>0</v>
      </c>
      <c r="L27" s="6">
        <f t="shared" si="4"/>
        <v>0</v>
      </c>
      <c r="M27" s="3">
        <f t="shared" si="5"/>
        <v>0</v>
      </c>
      <c r="N27" s="7">
        <f t="shared" si="6"/>
        <v>0</v>
      </c>
    </row>
    <row r="28" spans="1:14" ht="17.25" customHeight="1">
      <c r="A28" s="23">
        <v>19</v>
      </c>
      <c r="B28" s="26" t="s">
        <v>3</v>
      </c>
      <c r="C28" s="5">
        <v>14</v>
      </c>
      <c r="D28" s="4">
        <v>1</v>
      </c>
      <c r="E28" s="8">
        <f t="shared" si="0"/>
        <v>15</v>
      </c>
      <c r="F28" s="5">
        <v>14</v>
      </c>
      <c r="G28" s="4">
        <v>1</v>
      </c>
      <c r="H28" s="18">
        <v>15</v>
      </c>
      <c r="I28" s="11">
        <f t="shared" si="1"/>
        <v>0</v>
      </c>
      <c r="J28" s="9">
        <f t="shared" si="2"/>
        <v>0</v>
      </c>
      <c r="K28" s="8">
        <f t="shared" si="3"/>
        <v>0</v>
      </c>
      <c r="L28" s="6">
        <f t="shared" si="4"/>
        <v>0</v>
      </c>
      <c r="M28" s="3">
        <f t="shared" si="5"/>
        <v>0</v>
      </c>
      <c r="N28" s="7">
        <f t="shared" si="6"/>
        <v>0</v>
      </c>
    </row>
    <row r="29" spans="1:14" ht="17.25" customHeight="1">
      <c r="A29" s="23">
        <v>20</v>
      </c>
      <c r="B29" s="26" t="s">
        <v>93</v>
      </c>
      <c r="C29" s="5">
        <v>0</v>
      </c>
      <c r="D29" s="4">
        <v>0</v>
      </c>
      <c r="E29" s="8">
        <f t="shared" si="0"/>
        <v>0</v>
      </c>
      <c r="F29" s="5">
        <v>0</v>
      </c>
      <c r="G29" s="4">
        <v>0</v>
      </c>
      <c r="H29" s="18">
        <v>0</v>
      </c>
      <c r="I29" s="11">
        <f t="shared" si="1"/>
        <v>0</v>
      </c>
      <c r="J29" s="9">
        <f t="shared" si="2"/>
        <v>0</v>
      </c>
      <c r="K29" s="8">
        <f t="shared" si="3"/>
        <v>0</v>
      </c>
      <c r="L29" s="6">
        <f t="shared" si="4"/>
        <v>0</v>
      </c>
      <c r="M29" s="3">
        <f t="shared" si="5"/>
        <v>0</v>
      </c>
      <c r="N29" s="7">
        <f t="shared" si="6"/>
        <v>0</v>
      </c>
    </row>
    <row r="30" spans="1:14" ht="17.25" customHeight="1">
      <c r="A30" s="23">
        <v>21</v>
      </c>
      <c r="B30" s="26" t="s">
        <v>96</v>
      </c>
      <c r="C30" s="5">
        <v>1379</v>
      </c>
      <c r="D30" s="4">
        <v>311</v>
      </c>
      <c r="E30" s="8">
        <f t="shared" si="0"/>
        <v>1690</v>
      </c>
      <c r="F30" s="5">
        <v>1379</v>
      </c>
      <c r="G30" s="4">
        <v>311</v>
      </c>
      <c r="H30" s="18">
        <v>1690</v>
      </c>
      <c r="I30" s="11">
        <f t="shared" si="1"/>
        <v>0</v>
      </c>
      <c r="J30" s="9">
        <f t="shared" si="2"/>
        <v>0</v>
      </c>
      <c r="K30" s="8">
        <f t="shared" si="3"/>
        <v>0</v>
      </c>
      <c r="L30" s="6">
        <f t="shared" si="4"/>
        <v>0</v>
      </c>
      <c r="M30" s="3">
        <f t="shared" si="5"/>
        <v>0</v>
      </c>
      <c r="N30" s="7">
        <f t="shared" si="6"/>
        <v>0</v>
      </c>
    </row>
    <row r="31" spans="1:14" ht="17.25" customHeight="1">
      <c r="A31" s="23">
        <v>22</v>
      </c>
      <c r="B31" s="26" t="s">
        <v>97</v>
      </c>
      <c r="C31" s="5">
        <v>1374</v>
      </c>
      <c r="D31" s="4">
        <v>117</v>
      </c>
      <c r="E31" s="8">
        <f t="shared" si="0"/>
        <v>1491</v>
      </c>
      <c r="F31" s="5">
        <v>1588</v>
      </c>
      <c r="G31" s="4">
        <v>219</v>
      </c>
      <c r="H31" s="18">
        <v>1807</v>
      </c>
      <c r="I31" s="11">
        <f t="shared" si="1"/>
        <v>214</v>
      </c>
      <c r="J31" s="9">
        <f t="shared" si="2"/>
        <v>102</v>
      </c>
      <c r="K31" s="8">
        <f t="shared" si="3"/>
        <v>316</v>
      </c>
      <c r="L31" s="6">
        <f t="shared" si="4"/>
        <v>1367.46</v>
      </c>
      <c r="M31" s="3">
        <f t="shared" si="5"/>
        <v>245.82000000000002</v>
      </c>
      <c r="N31" s="7">
        <f t="shared" si="6"/>
        <v>1613.28</v>
      </c>
    </row>
    <row r="32" spans="1:14" ht="17.25" customHeight="1">
      <c r="A32" s="23">
        <v>23</v>
      </c>
      <c r="B32" s="26" t="s">
        <v>99</v>
      </c>
      <c r="C32" s="5">
        <v>0</v>
      </c>
      <c r="D32" s="4">
        <v>0</v>
      </c>
      <c r="E32" s="8">
        <f t="shared" si="0"/>
        <v>0</v>
      </c>
      <c r="F32" s="5">
        <v>0</v>
      </c>
      <c r="G32" s="4">
        <v>0</v>
      </c>
      <c r="H32" s="18">
        <v>0</v>
      </c>
      <c r="I32" s="11">
        <f t="shared" si="1"/>
        <v>0</v>
      </c>
      <c r="J32" s="9">
        <f t="shared" si="2"/>
        <v>0</v>
      </c>
      <c r="K32" s="8">
        <f t="shared" si="3"/>
        <v>0</v>
      </c>
      <c r="L32" s="6">
        <f t="shared" si="4"/>
        <v>0</v>
      </c>
      <c r="M32" s="3">
        <f t="shared" si="5"/>
        <v>0</v>
      </c>
      <c r="N32" s="7">
        <f t="shared" si="6"/>
        <v>0</v>
      </c>
    </row>
    <row r="33" spans="1:14" ht="17.25" customHeight="1">
      <c r="A33" s="23">
        <v>24</v>
      </c>
      <c r="B33" s="26" t="s">
        <v>100</v>
      </c>
      <c r="C33" s="5">
        <v>415</v>
      </c>
      <c r="D33" s="4">
        <v>75</v>
      </c>
      <c r="E33" s="8">
        <f t="shared" si="0"/>
        <v>490</v>
      </c>
      <c r="F33" s="5">
        <v>415</v>
      </c>
      <c r="G33" s="4">
        <v>75</v>
      </c>
      <c r="H33" s="18">
        <v>490</v>
      </c>
      <c r="I33" s="11">
        <f t="shared" si="1"/>
        <v>0</v>
      </c>
      <c r="J33" s="9">
        <f t="shared" si="2"/>
        <v>0</v>
      </c>
      <c r="K33" s="8">
        <f t="shared" si="3"/>
        <v>0</v>
      </c>
      <c r="L33" s="6">
        <f t="shared" si="4"/>
        <v>0</v>
      </c>
      <c r="M33" s="3">
        <f t="shared" si="5"/>
        <v>0</v>
      </c>
      <c r="N33" s="7">
        <f t="shared" si="6"/>
        <v>0</v>
      </c>
    </row>
    <row r="34" spans="1:14" ht="17.25" customHeight="1">
      <c r="A34" s="23">
        <v>25</v>
      </c>
      <c r="B34" s="26" t="s">
        <v>103</v>
      </c>
      <c r="C34" s="5">
        <v>0</v>
      </c>
      <c r="D34" s="4">
        <v>0</v>
      </c>
      <c r="E34" s="8">
        <f t="shared" si="0"/>
        <v>0</v>
      </c>
      <c r="F34" s="5">
        <v>0</v>
      </c>
      <c r="G34" s="4">
        <v>0</v>
      </c>
      <c r="H34" s="18">
        <v>0</v>
      </c>
      <c r="I34" s="11">
        <f t="shared" si="1"/>
        <v>0</v>
      </c>
      <c r="J34" s="9">
        <f t="shared" si="2"/>
        <v>0</v>
      </c>
      <c r="K34" s="8">
        <f t="shared" si="3"/>
        <v>0</v>
      </c>
      <c r="L34" s="6">
        <f t="shared" si="4"/>
        <v>0</v>
      </c>
      <c r="M34" s="3">
        <f t="shared" si="5"/>
        <v>0</v>
      </c>
      <c r="N34" s="7">
        <f t="shared" si="6"/>
        <v>0</v>
      </c>
    </row>
    <row r="35" spans="1:14" ht="15">
      <c r="A35" s="23">
        <v>26</v>
      </c>
      <c r="B35" s="26" t="s">
        <v>104</v>
      </c>
      <c r="C35" s="5">
        <v>1485</v>
      </c>
      <c r="D35" s="4">
        <v>425</v>
      </c>
      <c r="E35" s="8">
        <f t="shared" si="0"/>
        <v>1910</v>
      </c>
      <c r="F35" s="5">
        <v>1485</v>
      </c>
      <c r="G35" s="4">
        <v>425</v>
      </c>
      <c r="H35" s="18">
        <v>1909</v>
      </c>
      <c r="I35" s="11">
        <f t="shared" si="1"/>
        <v>0</v>
      </c>
      <c r="J35" s="9">
        <f t="shared" si="2"/>
        <v>0</v>
      </c>
      <c r="K35" s="8">
        <f t="shared" si="3"/>
        <v>0</v>
      </c>
      <c r="L35" s="6">
        <f t="shared" si="4"/>
        <v>0</v>
      </c>
      <c r="M35" s="3">
        <f t="shared" si="5"/>
        <v>0</v>
      </c>
      <c r="N35" s="7">
        <f t="shared" si="6"/>
        <v>0</v>
      </c>
    </row>
    <row r="36" spans="1:14" ht="15">
      <c r="A36" s="23">
        <v>27</v>
      </c>
      <c r="B36" s="26" t="s">
        <v>110</v>
      </c>
      <c r="C36" s="5">
        <v>2894</v>
      </c>
      <c r="D36" s="4">
        <v>866</v>
      </c>
      <c r="E36" s="8">
        <f aca="true" t="shared" si="7" ref="E36:E57">C36+D36</f>
        <v>3760</v>
      </c>
      <c r="F36" s="5">
        <v>2894</v>
      </c>
      <c r="G36" s="4">
        <v>866</v>
      </c>
      <c r="H36" s="18">
        <v>3760</v>
      </c>
      <c r="I36" s="11">
        <f aca="true" t="shared" si="8" ref="I36:I57">F36-C36</f>
        <v>0</v>
      </c>
      <c r="J36" s="9">
        <f aca="true" t="shared" si="9" ref="J36:J57">G36-D36</f>
        <v>0</v>
      </c>
      <c r="K36" s="8">
        <f aca="true" t="shared" si="10" ref="K36:K57">I36+J36</f>
        <v>0</v>
      </c>
      <c r="L36" s="6">
        <f aca="true" t="shared" si="11" ref="L36:L57">I36*$D$4</f>
        <v>0</v>
      </c>
      <c r="M36" s="3">
        <f aca="true" t="shared" si="12" ref="M36:M57">J36*$D$5</f>
        <v>0</v>
      </c>
      <c r="N36" s="7">
        <f aca="true" t="shared" si="13" ref="N36:N57">L36+M36</f>
        <v>0</v>
      </c>
    </row>
    <row r="37" spans="1:14" ht="15">
      <c r="A37" s="23">
        <v>28</v>
      </c>
      <c r="B37" s="26" t="s">
        <v>112</v>
      </c>
      <c r="C37" s="5">
        <v>149</v>
      </c>
      <c r="D37" s="4">
        <v>63</v>
      </c>
      <c r="E37" s="8">
        <f t="shared" si="7"/>
        <v>212</v>
      </c>
      <c r="F37" s="5">
        <v>149</v>
      </c>
      <c r="G37" s="4">
        <v>63</v>
      </c>
      <c r="H37" s="18">
        <v>212</v>
      </c>
      <c r="I37" s="11">
        <f t="shared" si="8"/>
        <v>0</v>
      </c>
      <c r="J37" s="9">
        <f t="shared" si="9"/>
        <v>0</v>
      </c>
      <c r="K37" s="8">
        <f t="shared" si="10"/>
        <v>0</v>
      </c>
      <c r="L37" s="6">
        <f t="shared" si="11"/>
        <v>0</v>
      </c>
      <c r="M37" s="3">
        <f t="shared" si="12"/>
        <v>0</v>
      </c>
      <c r="N37" s="7">
        <f t="shared" si="13"/>
        <v>0</v>
      </c>
    </row>
    <row r="38" spans="1:14" ht="15">
      <c r="A38" s="23">
        <v>29</v>
      </c>
      <c r="B38" s="26" t="s">
        <v>115</v>
      </c>
      <c r="C38" s="5">
        <v>0</v>
      </c>
      <c r="D38" s="4">
        <v>0</v>
      </c>
      <c r="E38" s="8">
        <f t="shared" si="7"/>
        <v>0</v>
      </c>
      <c r="F38" s="5">
        <v>0</v>
      </c>
      <c r="G38" s="4">
        <v>0</v>
      </c>
      <c r="H38" s="18">
        <v>0</v>
      </c>
      <c r="I38" s="11">
        <f t="shared" si="8"/>
        <v>0</v>
      </c>
      <c r="J38" s="9">
        <f t="shared" si="9"/>
        <v>0</v>
      </c>
      <c r="K38" s="8">
        <f t="shared" si="10"/>
        <v>0</v>
      </c>
      <c r="L38" s="6">
        <f t="shared" si="11"/>
        <v>0</v>
      </c>
      <c r="M38" s="3">
        <f t="shared" si="12"/>
        <v>0</v>
      </c>
      <c r="N38" s="7">
        <f t="shared" si="13"/>
        <v>0</v>
      </c>
    </row>
    <row r="39" spans="1:14" ht="15">
      <c r="A39" s="23">
        <v>30</v>
      </c>
      <c r="B39" s="26" t="s">
        <v>116</v>
      </c>
      <c r="C39" s="5">
        <v>783</v>
      </c>
      <c r="D39" s="4">
        <v>166</v>
      </c>
      <c r="E39" s="8">
        <f t="shared" si="7"/>
        <v>949</v>
      </c>
      <c r="F39" s="5">
        <v>783</v>
      </c>
      <c r="G39" s="4">
        <v>166</v>
      </c>
      <c r="H39" s="18">
        <v>949</v>
      </c>
      <c r="I39" s="11">
        <f t="shared" si="8"/>
        <v>0</v>
      </c>
      <c r="J39" s="9">
        <f t="shared" si="9"/>
        <v>0</v>
      </c>
      <c r="K39" s="8">
        <f t="shared" si="10"/>
        <v>0</v>
      </c>
      <c r="L39" s="6">
        <f t="shared" si="11"/>
        <v>0</v>
      </c>
      <c r="M39" s="3">
        <f t="shared" si="12"/>
        <v>0</v>
      </c>
      <c r="N39" s="7">
        <f t="shared" si="13"/>
        <v>0</v>
      </c>
    </row>
    <row r="40" spans="1:14" ht="15">
      <c r="A40" s="23">
        <v>31</v>
      </c>
      <c r="B40" s="26" t="s">
        <v>120</v>
      </c>
      <c r="C40" s="5">
        <v>2054</v>
      </c>
      <c r="D40" s="4">
        <v>791</v>
      </c>
      <c r="E40" s="8">
        <f t="shared" si="7"/>
        <v>2845</v>
      </c>
      <c r="F40" s="5">
        <v>2054</v>
      </c>
      <c r="G40" s="4">
        <v>791</v>
      </c>
      <c r="H40" s="18">
        <v>2845</v>
      </c>
      <c r="I40" s="11">
        <f t="shared" si="8"/>
        <v>0</v>
      </c>
      <c r="J40" s="9">
        <f t="shared" si="9"/>
        <v>0</v>
      </c>
      <c r="K40" s="8">
        <f t="shared" si="10"/>
        <v>0</v>
      </c>
      <c r="L40" s="6">
        <f t="shared" si="11"/>
        <v>0</v>
      </c>
      <c r="M40" s="3">
        <f t="shared" si="12"/>
        <v>0</v>
      </c>
      <c r="N40" s="7">
        <f t="shared" si="13"/>
        <v>0</v>
      </c>
    </row>
    <row r="41" spans="1:14" ht="15">
      <c r="A41" s="23">
        <v>32</v>
      </c>
      <c r="B41" s="26" t="s">
        <v>123</v>
      </c>
      <c r="C41" s="5">
        <v>332</v>
      </c>
      <c r="D41" s="4">
        <v>49</v>
      </c>
      <c r="E41" s="8">
        <f t="shared" si="7"/>
        <v>381</v>
      </c>
      <c r="F41" s="5">
        <v>332</v>
      </c>
      <c r="G41" s="4">
        <v>49</v>
      </c>
      <c r="H41" s="18">
        <v>380</v>
      </c>
      <c r="I41" s="11">
        <f t="shared" si="8"/>
        <v>0</v>
      </c>
      <c r="J41" s="9">
        <f t="shared" si="9"/>
        <v>0</v>
      </c>
      <c r="K41" s="8">
        <f t="shared" si="10"/>
        <v>0</v>
      </c>
      <c r="L41" s="6">
        <f t="shared" si="11"/>
        <v>0</v>
      </c>
      <c r="M41" s="3">
        <f t="shared" si="12"/>
        <v>0</v>
      </c>
      <c r="N41" s="7">
        <f t="shared" si="13"/>
        <v>0</v>
      </c>
    </row>
    <row r="42" spans="1:14" ht="15">
      <c r="A42" s="23">
        <v>33</v>
      </c>
      <c r="B42" s="26" t="s">
        <v>124</v>
      </c>
      <c r="C42" s="5">
        <v>3332</v>
      </c>
      <c r="D42" s="4">
        <v>1208</v>
      </c>
      <c r="E42" s="8">
        <f t="shared" si="7"/>
        <v>4540</v>
      </c>
      <c r="F42" s="5">
        <v>3332</v>
      </c>
      <c r="G42" s="4">
        <v>1208</v>
      </c>
      <c r="H42" s="18">
        <v>4540</v>
      </c>
      <c r="I42" s="11">
        <f t="shared" si="8"/>
        <v>0</v>
      </c>
      <c r="J42" s="9">
        <f t="shared" si="9"/>
        <v>0</v>
      </c>
      <c r="K42" s="8">
        <f t="shared" si="10"/>
        <v>0</v>
      </c>
      <c r="L42" s="6">
        <f t="shared" si="11"/>
        <v>0</v>
      </c>
      <c r="M42" s="3">
        <f t="shared" si="12"/>
        <v>0</v>
      </c>
      <c r="N42" s="7">
        <f t="shared" si="13"/>
        <v>0</v>
      </c>
    </row>
    <row r="43" spans="1:14" ht="15">
      <c r="A43" s="23">
        <v>34</v>
      </c>
      <c r="B43" s="26" t="s">
        <v>63</v>
      </c>
      <c r="C43" s="5">
        <v>1186</v>
      </c>
      <c r="D43" s="4">
        <v>311</v>
      </c>
      <c r="E43" s="8">
        <f t="shared" si="7"/>
        <v>1497</v>
      </c>
      <c r="F43" s="5">
        <v>1186</v>
      </c>
      <c r="G43" s="4">
        <v>311</v>
      </c>
      <c r="H43" s="18">
        <v>1497</v>
      </c>
      <c r="I43" s="11">
        <f t="shared" si="8"/>
        <v>0</v>
      </c>
      <c r="J43" s="9">
        <f t="shared" si="9"/>
        <v>0</v>
      </c>
      <c r="K43" s="8">
        <f t="shared" si="10"/>
        <v>0</v>
      </c>
      <c r="L43" s="6">
        <f t="shared" si="11"/>
        <v>0</v>
      </c>
      <c r="M43" s="3">
        <f t="shared" si="12"/>
        <v>0</v>
      </c>
      <c r="N43" s="7">
        <f t="shared" si="13"/>
        <v>0</v>
      </c>
    </row>
    <row r="44" spans="1:14" ht="15">
      <c r="A44" s="23">
        <v>35</v>
      </c>
      <c r="B44" s="26" t="s">
        <v>65</v>
      </c>
      <c r="C44" s="5">
        <v>664</v>
      </c>
      <c r="D44" s="4">
        <v>216</v>
      </c>
      <c r="E44" s="8">
        <f t="shared" si="7"/>
        <v>880</v>
      </c>
      <c r="F44" s="5">
        <v>664</v>
      </c>
      <c r="G44" s="4">
        <v>216</v>
      </c>
      <c r="H44" s="18">
        <v>880</v>
      </c>
      <c r="I44" s="11">
        <f t="shared" si="8"/>
        <v>0</v>
      </c>
      <c r="J44" s="9">
        <f t="shared" si="9"/>
        <v>0</v>
      </c>
      <c r="K44" s="8">
        <f t="shared" si="10"/>
        <v>0</v>
      </c>
      <c r="L44" s="6">
        <f t="shared" si="11"/>
        <v>0</v>
      </c>
      <c r="M44" s="3">
        <f t="shared" si="12"/>
        <v>0</v>
      </c>
      <c r="N44" s="7">
        <f t="shared" si="13"/>
        <v>0</v>
      </c>
    </row>
    <row r="45" spans="1:14" ht="15">
      <c r="A45" s="23">
        <v>36</v>
      </c>
      <c r="B45" s="26" t="s">
        <v>67</v>
      </c>
      <c r="C45" s="5">
        <v>1635</v>
      </c>
      <c r="D45" s="4">
        <v>449</v>
      </c>
      <c r="E45" s="8">
        <f t="shared" si="7"/>
        <v>2084</v>
      </c>
      <c r="F45" s="5">
        <v>1635</v>
      </c>
      <c r="G45" s="4">
        <v>449</v>
      </c>
      <c r="H45" s="18">
        <v>2083</v>
      </c>
      <c r="I45" s="11">
        <f t="shared" si="8"/>
        <v>0</v>
      </c>
      <c r="J45" s="9">
        <f t="shared" si="9"/>
        <v>0</v>
      </c>
      <c r="K45" s="8">
        <f t="shared" si="10"/>
        <v>0</v>
      </c>
      <c r="L45" s="6">
        <f t="shared" si="11"/>
        <v>0</v>
      </c>
      <c r="M45" s="3">
        <f t="shared" si="12"/>
        <v>0</v>
      </c>
      <c r="N45" s="7">
        <f t="shared" si="13"/>
        <v>0</v>
      </c>
    </row>
    <row r="46" spans="1:14" ht="15">
      <c r="A46" s="23">
        <v>37</v>
      </c>
      <c r="B46" s="26" t="s">
        <v>27</v>
      </c>
      <c r="C46" s="5">
        <v>0</v>
      </c>
      <c r="D46" s="4">
        <v>0</v>
      </c>
      <c r="E46" s="8">
        <f t="shared" si="7"/>
        <v>0</v>
      </c>
      <c r="F46" s="5">
        <v>0</v>
      </c>
      <c r="G46" s="4">
        <v>0</v>
      </c>
      <c r="H46" s="18">
        <v>0</v>
      </c>
      <c r="I46" s="11">
        <f t="shared" si="8"/>
        <v>0</v>
      </c>
      <c r="J46" s="9">
        <f t="shared" si="9"/>
        <v>0</v>
      </c>
      <c r="K46" s="8">
        <f t="shared" si="10"/>
        <v>0</v>
      </c>
      <c r="L46" s="6">
        <f t="shared" si="11"/>
        <v>0</v>
      </c>
      <c r="M46" s="3">
        <f t="shared" si="12"/>
        <v>0</v>
      </c>
      <c r="N46" s="7">
        <f t="shared" si="13"/>
        <v>0</v>
      </c>
    </row>
    <row r="47" spans="1:14" ht="15">
      <c r="A47" s="23">
        <v>38</v>
      </c>
      <c r="B47" s="26" t="s">
        <v>71</v>
      </c>
      <c r="C47" s="5">
        <v>63</v>
      </c>
      <c r="D47" s="4">
        <v>6</v>
      </c>
      <c r="E47" s="8">
        <f t="shared" si="7"/>
        <v>69</v>
      </c>
      <c r="F47" s="5">
        <v>63</v>
      </c>
      <c r="G47" s="4">
        <v>6</v>
      </c>
      <c r="H47" s="18">
        <v>69</v>
      </c>
      <c r="I47" s="11">
        <f t="shared" si="8"/>
        <v>0</v>
      </c>
      <c r="J47" s="9">
        <f t="shared" si="9"/>
        <v>0</v>
      </c>
      <c r="K47" s="8">
        <f t="shared" si="10"/>
        <v>0</v>
      </c>
      <c r="L47" s="6">
        <f t="shared" si="11"/>
        <v>0</v>
      </c>
      <c r="M47" s="3">
        <f t="shared" si="12"/>
        <v>0</v>
      </c>
      <c r="N47" s="7">
        <f t="shared" si="13"/>
        <v>0</v>
      </c>
    </row>
    <row r="48" spans="1:14" ht="15">
      <c r="A48" s="23">
        <v>39</v>
      </c>
      <c r="B48" s="26" t="s">
        <v>30</v>
      </c>
      <c r="C48" s="5">
        <v>2698</v>
      </c>
      <c r="D48" s="4">
        <v>1481</v>
      </c>
      <c r="E48" s="8">
        <f t="shared" si="7"/>
        <v>4179</v>
      </c>
      <c r="F48" s="5">
        <v>2707</v>
      </c>
      <c r="G48" s="4">
        <v>1484</v>
      </c>
      <c r="H48" s="18">
        <v>4191</v>
      </c>
      <c r="I48" s="11">
        <f t="shared" si="8"/>
        <v>9</v>
      </c>
      <c r="J48" s="9">
        <f t="shared" si="9"/>
        <v>3</v>
      </c>
      <c r="K48" s="8">
        <f t="shared" si="10"/>
        <v>12</v>
      </c>
      <c r="L48" s="6">
        <f t="shared" si="11"/>
        <v>57.51</v>
      </c>
      <c r="M48" s="3">
        <f t="shared" si="12"/>
        <v>7.23</v>
      </c>
      <c r="N48" s="7">
        <f t="shared" si="13"/>
        <v>64.74</v>
      </c>
    </row>
    <row r="49" spans="1:14" ht="15">
      <c r="A49" s="23">
        <v>40</v>
      </c>
      <c r="B49" s="26" t="s">
        <v>31</v>
      </c>
      <c r="C49" s="5">
        <v>635</v>
      </c>
      <c r="D49" s="4">
        <v>146</v>
      </c>
      <c r="E49" s="8">
        <f t="shared" si="7"/>
        <v>781</v>
      </c>
      <c r="F49" s="5">
        <v>635</v>
      </c>
      <c r="G49" s="4">
        <v>146</v>
      </c>
      <c r="H49" s="18">
        <v>781</v>
      </c>
      <c r="I49" s="11">
        <f t="shared" si="8"/>
        <v>0</v>
      </c>
      <c r="J49" s="9">
        <f t="shared" si="9"/>
        <v>0</v>
      </c>
      <c r="K49" s="8">
        <f t="shared" si="10"/>
        <v>0</v>
      </c>
      <c r="L49" s="6">
        <f t="shared" si="11"/>
        <v>0</v>
      </c>
      <c r="M49" s="3">
        <f t="shared" si="12"/>
        <v>0</v>
      </c>
      <c r="N49" s="7">
        <f t="shared" si="13"/>
        <v>0</v>
      </c>
    </row>
    <row r="50" spans="1:14" ht="15">
      <c r="A50" s="23">
        <v>41</v>
      </c>
      <c r="B50" s="26" t="s">
        <v>72</v>
      </c>
      <c r="C50" s="5">
        <v>69</v>
      </c>
      <c r="D50" s="4">
        <v>42</v>
      </c>
      <c r="E50" s="8">
        <f t="shared" si="7"/>
        <v>111</v>
      </c>
      <c r="F50" s="5">
        <v>69</v>
      </c>
      <c r="G50" s="4">
        <v>42</v>
      </c>
      <c r="H50" s="18">
        <v>111</v>
      </c>
      <c r="I50" s="11">
        <f t="shared" si="8"/>
        <v>0</v>
      </c>
      <c r="J50" s="9">
        <f t="shared" si="9"/>
        <v>0</v>
      </c>
      <c r="K50" s="8">
        <f t="shared" si="10"/>
        <v>0</v>
      </c>
      <c r="L50" s="6">
        <f t="shared" si="11"/>
        <v>0</v>
      </c>
      <c r="M50" s="3">
        <f t="shared" si="12"/>
        <v>0</v>
      </c>
      <c r="N50" s="7">
        <f t="shared" si="13"/>
        <v>0</v>
      </c>
    </row>
    <row r="51" spans="1:14" ht="15">
      <c r="A51" s="23">
        <v>42</v>
      </c>
      <c r="B51" s="26" t="s">
        <v>73</v>
      </c>
      <c r="C51" s="5">
        <v>10619</v>
      </c>
      <c r="D51" s="4">
        <v>3327</v>
      </c>
      <c r="E51" s="8">
        <f t="shared" si="7"/>
        <v>13946</v>
      </c>
      <c r="F51" s="5">
        <v>10770</v>
      </c>
      <c r="G51" s="4">
        <v>3394</v>
      </c>
      <c r="H51" s="18">
        <v>14164</v>
      </c>
      <c r="I51" s="11">
        <f t="shared" si="8"/>
        <v>151</v>
      </c>
      <c r="J51" s="9">
        <f t="shared" si="9"/>
        <v>67</v>
      </c>
      <c r="K51" s="8">
        <f t="shared" si="10"/>
        <v>218</v>
      </c>
      <c r="L51" s="6">
        <f t="shared" si="11"/>
        <v>964.89</v>
      </c>
      <c r="M51" s="3">
        <f t="shared" si="12"/>
        <v>161.47</v>
      </c>
      <c r="N51" s="7">
        <f t="shared" si="13"/>
        <v>1126.36</v>
      </c>
    </row>
    <row r="52" spans="1:14" ht="15">
      <c r="A52" s="23">
        <v>43</v>
      </c>
      <c r="B52" s="26" t="s">
        <v>130</v>
      </c>
      <c r="C52" s="5">
        <v>56</v>
      </c>
      <c r="D52" s="4">
        <v>11</v>
      </c>
      <c r="E52" s="8">
        <f t="shared" si="7"/>
        <v>67</v>
      </c>
      <c r="F52" s="5">
        <v>56</v>
      </c>
      <c r="G52" s="4">
        <v>11</v>
      </c>
      <c r="H52" s="18">
        <v>67</v>
      </c>
      <c r="I52" s="11">
        <f t="shared" si="8"/>
        <v>0</v>
      </c>
      <c r="J52" s="9">
        <f t="shared" si="9"/>
        <v>0</v>
      </c>
      <c r="K52" s="8">
        <f t="shared" si="10"/>
        <v>0</v>
      </c>
      <c r="L52" s="6">
        <f t="shared" si="11"/>
        <v>0</v>
      </c>
      <c r="M52" s="3">
        <f t="shared" si="12"/>
        <v>0</v>
      </c>
      <c r="N52" s="7">
        <f t="shared" si="13"/>
        <v>0</v>
      </c>
    </row>
    <row r="53" spans="1:14" ht="15">
      <c r="A53" s="23">
        <v>44</v>
      </c>
      <c r="B53" s="26" t="s">
        <v>133</v>
      </c>
      <c r="C53" s="5">
        <v>459</v>
      </c>
      <c r="D53" s="4">
        <v>171</v>
      </c>
      <c r="E53" s="8">
        <f t="shared" si="7"/>
        <v>630</v>
      </c>
      <c r="F53" s="5">
        <v>459</v>
      </c>
      <c r="G53" s="4">
        <v>171</v>
      </c>
      <c r="H53" s="18">
        <v>630</v>
      </c>
      <c r="I53" s="11">
        <f t="shared" si="8"/>
        <v>0</v>
      </c>
      <c r="J53" s="9">
        <f t="shared" si="9"/>
        <v>0</v>
      </c>
      <c r="K53" s="8">
        <f t="shared" si="10"/>
        <v>0</v>
      </c>
      <c r="L53" s="6">
        <f t="shared" si="11"/>
        <v>0</v>
      </c>
      <c r="M53" s="3">
        <f t="shared" si="12"/>
        <v>0</v>
      </c>
      <c r="N53" s="7">
        <f t="shared" si="13"/>
        <v>0</v>
      </c>
    </row>
    <row r="54" spans="1:14" ht="15">
      <c r="A54" s="23">
        <v>45</v>
      </c>
      <c r="B54" s="26" t="s">
        <v>134</v>
      </c>
      <c r="C54" s="5">
        <v>656</v>
      </c>
      <c r="D54" s="4">
        <v>202</v>
      </c>
      <c r="E54" s="8">
        <f t="shared" si="7"/>
        <v>858</v>
      </c>
      <c r="F54" s="5">
        <v>656</v>
      </c>
      <c r="G54" s="4">
        <v>202</v>
      </c>
      <c r="H54" s="18">
        <v>859</v>
      </c>
      <c r="I54" s="11">
        <f t="shared" si="8"/>
        <v>0</v>
      </c>
      <c r="J54" s="9">
        <f t="shared" si="9"/>
        <v>0</v>
      </c>
      <c r="K54" s="8">
        <f t="shared" si="10"/>
        <v>0</v>
      </c>
      <c r="L54" s="6">
        <f t="shared" si="11"/>
        <v>0</v>
      </c>
      <c r="M54" s="3">
        <f t="shared" si="12"/>
        <v>0</v>
      </c>
      <c r="N54" s="7">
        <f t="shared" si="13"/>
        <v>0</v>
      </c>
    </row>
    <row r="55" spans="1:14" ht="15">
      <c r="A55" s="23">
        <v>46</v>
      </c>
      <c r="B55" s="26" t="s">
        <v>136</v>
      </c>
      <c r="C55" s="5">
        <v>1285</v>
      </c>
      <c r="D55" s="4">
        <v>689</v>
      </c>
      <c r="E55" s="8">
        <f t="shared" si="7"/>
        <v>1974</v>
      </c>
      <c r="F55" s="5">
        <v>1291</v>
      </c>
      <c r="G55" s="4">
        <v>690</v>
      </c>
      <c r="H55" s="18">
        <v>1981</v>
      </c>
      <c r="I55" s="11">
        <f t="shared" si="8"/>
        <v>6</v>
      </c>
      <c r="J55" s="9">
        <f t="shared" si="9"/>
        <v>1</v>
      </c>
      <c r="K55" s="8">
        <f t="shared" si="10"/>
        <v>7</v>
      </c>
      <c r="L55" s="6">
        <f t="shared" si="11"/>
        <v>38.339999999999996</v>
      </c>
      <c r="M55" s="3">
        <f t="shared" si="12"/>
        <v>2.41</v>
      </c>
      <c r="N55" s="7">
        <f t="shared" si="13"/>
        <v>40.75</v>
      </c>
    </row>
    <row r="56" spans="1:14" ht="15">
      <c r="A56" s="23">
        <v>47</v>
      </c>
      <c r="B56" s="26" t="s">
        <v>140</v>
      </c>
      <c r="C56" s="5">
        <v>1235</v>
      </c>
      <c r="D56" s="4">
        <v>257</v>
      </c>
      <c r="E56" s="8">
        <f t="shared" si="7"/>
        <v>1492</v>
      </c>
      <c r="F56" s="5">
        <v>1235</v>
      </c>
      <c r="G56" s="4">
        <v>257</v>
      </c>
      <c r="H56" s="18">
        <v>1491</v>
      </c>
      <c r="I56" s="11">
        <f t="shared" si="8"/>
        <v>0</v>
      </c>
      <c r="J56" s="9">
        <f t="shared" si="9"/>
        <v>0</v>
      </c>
      <c r="K56" s="8">
        <f t="shared" si="10"/>
        <v>0</v>
      </c>
      <c r="L56" s="6">
        <f t="shared" si="11"/>
        <v>0</v>
      </c>
      <c r="M56" s="3">
        <f t="shared" si="12"/>
        <v>0</v>
      </c>
      <c r="N56" s="7">
        <f t="shared" si="13"/>
        <v>0</v>
      </c>
    </row>
    <row r="57" spans="1:14" ht="15.75" thickBot="1">
      <c r="A57" s="23">
        <v>48</v>
      </c>
      <c r="B57" s="26" t="s">
        <v>141</v>
      </c>
      <c r="C57" s="5">
        <v>1598</v>
      </c>
      <c r="D57" s="4">
        <v>789</v>
      </c>
      <c r="E57" s="8">
        <f t="shared" si="7"/>
        <v>2387</v>
      </c>
      <c r="F57" s="5">
        <v>1598</v>
      </c>
      <c r="G57" s="4">
        <v>789</v>
      </c>
      <c r="H57" s="18">
        <v>2387</v>
      </c>
      <c r="I57" s="11">
        <f t="shared" si="8"/>
        <v>0</v>
      </c>
      <c r="J57" s="9">
        <f t="shared" si="9"/>
        <v>0</v>
      </c>
      <c r="K57" s="8">
        <f t="shared" si="10"/>
        <v>0</v>
      </c>
      <c r="L57" s="6">
        <f t="shared" si="11"/>
        <v>0</v>
      </c>
      <c r="M57" s="3">
        <f t="shared" si="12"/>
        <v>0</v>
      </c>
      <c r="N57" s="7">
        <f t="shared" si="13"/>
        <v>0</v>
      </c>
    </row>
    <row r="58" spans="1:14" ht="17.25" customHeight="1" thickBot="1">
      <c r="A58" s="81" t="s">
        <v>7</v>
      </c>
      <c r="B58" s="82"/>
      <c r="C58" s="85">
        <f aca="true" t="shared" si="14" ref="C58:N58">SUM(C11:C57)</f>
        <v>61824</v>
      </c>
      <c r="D58" s="38">
        <f t="shared" si="14"/>
        <v>32372</v>
      </c>
      <c r="E58" s="39">
        <f t="shared" si="14"/>
        <v>94196</v>
      </c>
      <c r="F58" s="37">
        <f t="shared" si="14"/>
        <v>62536</v>
      </c>
      <c r="G58" s="38">
        <f t="shared" si="14"/>
        <v>33070</v>
      </c>
      <c r="H58" s="39">
        <f t="shared" si="14"/>
        <v>95606</v>
      </c>
      <c r="I58" s="37">
        <f t="shared" si="14"/>
        <v>712</v>
      </c>
      <c r="J58" s="38">
        <f t="shared" si="14"/>
        <v>698</v>
      </c>
      <c r="K58" s="39">
        <f t="shared" si="14"/>
        <v>1410</v>
      </c>
      <c r="L58" s="40">
        <f t="shared" si="14"/>
        <v>4549.68</v>
      </c>
      <c r="M58" s="41">
        <f t="shared" si="14"/>
        <v>1682.18</v>
      </c>
      <c r="N58" s="42">
        <f t="shared" si="14"/>
        <v>6231.86</v>
      </c>
    </row>
    <row r="59" spans="1:14" ht="12.75">
      <c r="A59" s="78" t="s">
        <v>147</v>
      </c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</row>
    <row r="60" spans="1:14" ht="12.75">
      <c r="A60" s="80"/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</row>
    <row r="61" spans="1:14" ht="17.25" customHeight="1">
      <c r="A61" s="25">
        <v>1</v>
      </c>
      <c r="B61" s="26" t="s">
        <v>77</v>
      </c>
      <c r="C61" s="5">
        <v>2129</v>
      </c>
      <c r="D61" s="4">
        <v>490</v>
      </c>
      <c r="E61" s="8">
        <f>C61+D61</f>
        <v>2619</v>
      </c>
      <c r="F61" s="5">
        <v>2129</v>
      </c>
      <c r="G61" s="4">
        <v>490</v>
      </c>
      <c r="H61" s="18">
        <v>2619</v>
      </c>
      <c r="I61" s="11">
        <f>F61-C61</f>
        <v>0</v>
      </c>
      <c r="J61" s="9">
        <f>G61-D61</f>
        <v>0</v>
      </c>
      <c r="K61" s="8">
        <f>I61+J61</f>
        <v>0</v>
      </c>
      <c r="L61" s="6">
        <f>I61*$F$4</f>
        <v>0</v>
      </c>
      <c r="M61" s="3">
        <f>J61*$F$5</f>
        <v>0</v>
      </c>
      <c r="N61" s="7">
        <f>L61+M61</f>
        <v>0</v>
      </c>
    </row>
    <row r="62" spans="1:14" ht="17.25" customHeight="1">
      <c r="A62" s="25">
        <v>2</v>
      </c>
      <c r="B62" s="26" t="s">
        <v>78</v>
      </c>
      <c r="C62" s="5">
        <v>869</v>
      </c>
      <c r="D62" s="4">
        <v>257</v>
      </c>
      <c r="E62" s="8">
        <f aca="true" t="shared" si="15" ref="E62:E104">C62+D62</f>
        <v>1126</v>
      </c>
      <c r="F62" s="5">
        <v>869</v>
      </c>
      <c r="G62" s="4">
        <v>257</v>
      </c>
      <c r="H62" s="18">
        <v>1126</v>
      </c>
      <c r="I62" s="11">
        <f aca="true" t="shared" si="16" ref="I62:I104">F62-C62</f>
        <v>0</v>
      </c>
      <c r="J62" s="9">
        <f aca="true" t="shared" si="17" ref="J62:J104">G62-D62</f>
        <v>0</v>
      </c>
      <c r="K62" s="8">
        <f aca="true" t="shared" si="18" ref="K62:K104">I62+J62</f>
        <v>0</v>
      </c>
      <c r="L62" s="6">
        <f aca="true" t="shared" si="19" ref="L62:L125">I62*$F$4</f>
        <v>0</v>
      </c>
      <c r="M62" s="3">
        <f aca="true" t="shared" si="20" ref="M62:M125">J62*$F$5</f>
        <v>0</v>
      </c>
      <c r="N62" s="7">
        <f aca="true" t="shared" si="21" ref="N62:N104">L62+M62</f>
        <v>0</v>
      </c>
    </row>
    <row r="63" spans="1:14" ht="17.25" customHeight="1">
      <c r="A63" s="25">
        <v>3</v>
      </c>
      <c r="B63" s="26" t="s">
        <v>80</v>
      </c>
      <c r="C63" s="5">
        <v>1466</v>
      </c>
      <c r="D63" s="4">
        <v>642</v>
      </c>
      <c r="E63" s="8">
        <f>C63+D63</f>
        <v>2108</v>
      </c>
      <c r="F63" s="5">
        <v>1618</v>
      </c>
      <c r="G63" s="4">
        <v>692</v>
      </c>
      <c r="H63" s="18">
        <v>2311</v>
      </c>
      <c r="I63" s="11">
        <f>F63-C63</f>
        <v>152</v>
      </c>
      <c r="J63" s="9">
        <f>G63-D63</f>
        <v>50</v>
      </c>
      <c r="K63" s="8">
        <f>I63+J63</f>
        <v>202</v>
      </c>
      <c r="L63" s="6">
        <f t="shared" si="19"/>
        <v>679.4399999999999</v>
      </c>
      <c r="M63" s="3">
        <f t="shared" si="20"/>
        <v>84</v>
      </c>
      <c r="N63" s="7">
        <f>L63+M63</f>
        <v>763.4399999999999</v>
      </c>
    </row>
    <row r="64" spans="1:14" ht="17.25" customHeight="1">
      <c r="A64" s="25">
        <v>4</v>
      </c>
      <c r="B64" s="26" t="s">
        <v>34</v>
      </c>
      <c r="C64" s="5">
        <v>90</v>
      </c>
      <c r="D64" s="4">
        <v>22</v>
      </c>
      <c r="E64" s="8">
        <f t="shared" si="15"/>
        <v>112</v>
      </c>
      <c r="F64" s="5">
        <v>90</v>
      </c>
      <c r="G64" s="4">
        <v>22</v>
      </c>
      <c r="H64" s="18">
        <v>112</v>
      </c>
      <c r="I64" s="11">
        <f t="shared" si="16"/>
        <v>0</v>
      </c>
      <c r="J64" s="9">
        <f t="shared" si="17"/>
        <v>0</v>
      </c>
      <c r="K64" s="8">
        <f t="shared" si="18"/>
        <v>0</v>
      </c>
      <c r="L64" s="6">
        <f t="shared" si="19"/>
        <v>0</v>
      </c>
      <c r="M64" s="3">
        <f t="shared" si="20"/>
        <v>0</v>
      </c>
      <c r="N64" s="7">
        <f t="shared" si="21"/>
        <v>0</v>
      </c>
    </row>
    <row r="65" spans="1:14" ht="17.25" customHeight="1">
      <c r="A65" s="25">
        <v>5</v>
      </c>
      <c r="B65" s="26" t="s">
        <v>36</v>
      </c>
      <c r="C65" s="5">
        <v>4231</v>
      </c>
      <c r="D65" s="4">
        <v>1234</v>
      </c>
      <c r="E65" s="8">
        <f t="shared" si="15"/>
        <v>5465</v>
      </c>
      <c r="F65" s="5">
        <v>4525</v>
      </c>
      <c r="G65" s="4">
        <v>1370</v>
      </c>
      <c r="H65" s="18">
        <v>5895</v>
      </c>
      <c r="I65" s="11">
        <f t="shared" si="16"/>
        <v>294</v>
      </c>
      <c r="J65" s="9">
        <f t="shared" si="17"/>
        <v>136</v>
      </c>
      <c r="K65" s="8">
        <f t="shared" si="18"/>
        <v>430</v>
      </c>
      <c r="L65" s="6">
        <f t="shared" si="19"/>
        <v>1314.1799999999998</v>
      </c>
      <c r="M65" s="3">
        <f t="shared" si="20"/>
        <v>228.48</v>
      </c>
      <c r="N65" s="7">
        <f t="shared" si="21"/>
        <v>1542.6599999999999</v>
      </c>
    </row>
    <row r="66" spans="1:14" ht="17.25" customHeight="1">
      <c r="A66" s="25">
        <v>6</v>
      </c>
      <c r="B66" s="26" t="s">
        <v>37</v>
      </c>
      <c r="C66" s="5">
        <v>8244</v>
      </c>
      <c r="D66" s="4">
        <v>3337</v>
      </c>
      <c r="E66" s="8">
        <f t="shared" si="15"/>
        <v>11581</v>
      </c>
      <c r="F66" s="5">
        <v>8244</v>
      </c>
      <c r="G66" s="4">
        <v>3337</v>
      </c>
      <c r="H66" s="18">
        <v>11581</v>
      </c>
      <c r="I66" s="11">
        <f t="shared" si="16"/>
        <v>0</v>
      </c>
      <c r="J66" s="9">
        <f t="shared" si="17"/>
        <v>0</v>
      </c>
      <c r="K66" s="8">
        <f t="shared" si="18"/>
        <v>0</v>
      </c>
      <c r="L66" s="6">
        <f t="shared" si="19"/>
        <v>0</v>
      </c>
      <c r="M66" s="3">
        <f t="shared" si="20"/>
        <v>0</v>
      </c>
      <c r="N66" s="7">
        <f t="shared" si="21"/>
        <v>0</v>
      </c>
    </row>
    <row r="67" spans="1:14" ht="17.25" customHeight="1">
      <c r="A67" s="25">
        <v>7</v>
      </c>
      <c r="B67" s="26" t="s">
        <v>38</v>
      </c>
      <c r="C67" s="5">
        <v>4594</v>
      </c>
      <c r="D67" s="4">
        <v>1957</v>
      </c>
      <c r="E67" s="8">
        <f t="shared" si="15"/>
        <v>6551</v>
      </c>
      <c r="F67" s="5">
        <v>4594</v>
      </c>
      <c r="G67" s="4">
        <v>1957</v>
      </c>
      <c r="H67" s="18">
        <v>6551</v>
      </c>
      <c r="I67" s="11">
        <f t="shared" si="16"/>
        <v>0</v>
      </c>
      <c r="J67" s="9">
        <f t="shared" si="17"/>
        <v>0</v>
      </c>
      <c r="K67" s="8">
        <f t="shared" si="18"/>
        <v>0</v>
      </c>
      <c r="L67" s="6">
        <f t="shared" si="19"/>
        <v>0</v>
      </c>
      <c r="M67" s="3">
        <f t="shared" si="20"/>
        <v>0</v>
      </c>
      <c r="N67" s="7">
        <f t="shared" si="21"/>
        <v>0</v>
      </c>
    </row>
    <row r="68" spans="1:14" ht="17.25" customHeight="1">
      <c r="A68" s="25">
        <v>8</v>
      </c>
      <c r="B68" s="26" t="s">
        <v>39</v>
      </c>
      <c r="C68" s="5">
        <v>836</v>
      </c>
      <c r="D68" s="4">
        <v>293</v>
      </c>
      <c r="E68" s="8">
        <f t="shared" si="15"/>
        <v>1129</v>
      </c>
      <c r="F68" s="5">
        <v>836</v>
      </c>
      <c r="G68" s="4">
        <v>293</v>
      </c>
      <c r="H68" s="18">
        <v>1129</v>
      </c>
      <c r="I68" s="11">
        <f t="shared" si="16"/>
        <v>0</v>
      </c>
      <c r="J68" s="9">
        <f t="shared" si="17"/>
        <v>0</v>
      </c>
      <c r="K68" s="8">
        <f t="shared" si="18"/>
        <v>0</v>
      </c>
      <c r="L68" s="6">
        <f t="shared" si="19"/>
        <v>0</v>
      </c>
      <c r="M68" s="3">
        <f t="shared" si="20"/>
        <v>0</v>
      </c>
      <c r="N68" s="7">
        <f t="shared" si="21"/>
        <v>0</v>
      </c>
    </row>
    <row r="69" spans="1:14" ht="17.25" customHeight="1">
      <c r="A69" s="25">
        <v>9</v>
      </c>
      <c r="B69" s="26" t="s">
        <v>41</v>
      </c>
      <c r="C69" s="5">
        <v>866</v>
      </c>
      <c r="D69" s="4">
        <v>154</v>
      </c>
      <c r="E69" s="8">
        <f t="shared" si="15"/>
        <v>1020</v>
      </c>
      <c r="F69" s="5">
        <v>876</v>
      </c>
      <c r="G69" s="4">
        <v>154</v>
      </c>
      <c r="H69" s="18">
        <v>1030</v>
      </c>
      <c r="I69" s="11">
        <f t="shared" si="16"/>
        <v>10</v>
      </c>
      <c r="J69" s="9">
        <f t="shared" si="17"/>
        <v>0</v>
      </c>
      <c r="K69" s="8">
        <f t="shared" si="18"/>
        <v>10</v>
      </c>
      <c r="L69" s="6">
        <f t="shared" si="19"/>
        <v>44.699999999999996</v>
      </c>
      <c r="M69" s="3">
        <f t="shared" si="20"/>
        <v>0</v>
      </c>
      <c r="N69" s="7">
        <f t="shared" si="21"/>
        <v>44.699999999999996</v>
      </c>
    </row>
    <row r="70" spans="1:14" ht="17.25" customHeight="1">
      <c r="A70" s="25">
        <v>10</v>
      </c>
      <c r="B70" s="26" t="s">
        <v>42</v>
      </c>
      <c r="C70" s="5">
        <v>11581</v>
      </c>
      <c r="D70" s="4">
        <v>5077</v>
      </c>
      <c r="E70" s="8">
        <f t="shared" si="15"/>
        <v>16658</v>
      </c>
      <c r="F70" s="5">
        <v>11787</v>
      </c>
      <c r="G70" s="4">
        <v>5212</v>
      </c>
      <c r="H70" s="18">
        <v>16999</v>
      </c>
      <c r="I70" s="11">
        <f t="shared" si="16"/>
        <v>206</v>
      </c>
      <c r="J70" s="9">
        <f t="shared" si="17"/>
        <v>135</v>
      </c>
      <c r="K70" s="8">
        <f t="shared" si="18"/>
        <v>341</v>
      </c>
      <c r="L70" s="6">
        <f t="shared" si="19"/>
        <v>920.8199999999999</v>
      </c>
      <c r="M70" s="3">
        <f t="shared" si="20"/>
        <v>226.79999999999998</v>
      </c>
      <c r="N70" s="7">
        <f t="shared" si="21"/>
        <v>1147.62</v>
      </c>
    </row>
    <row r="71" spans="1:14" ht="17.25" customHeight="1">
      <c r="A71" s="25">
        <v>11</v>
      </c>
      <c r="B71" s="26" t="s">
        <v>43</v>
      </c>
      <c r="C71" s="5">
        <v>991</v>
      </c>
      <c r="D71" s="4">
        <v>538</v>
      </c>
      <c r="E71" s="8">
        <f t="shared" si="15"/>
        <v>1529</v>
      </c>
      <c r="F71" s="5">
        <v>991</v>
      </c>
      <c r="G71" s="4">
        <v>538</v>
      </c>
      <c r="H71" s="18">
        <v>1529</v>
      </c>
      <c r="I71" s="11">
        <f t="shared" si="16"/>
        <v>0</v>
      </c>
      <c r="J71" s="9">
        <f t="shared" si="17"/>
        <v>0</v>
      </c>
      <c r="K71" s="8">
        <f t="shared" si="18"/>
        <v>0</v>
      </c>
      <c r="L71" s="6">
        <f t="shared" si="19"/>
        <v>0</v>
      </c>
      <c r="M71" s="3">
        <f t="shared" si="20"/>
        <v>0</v>
      </c>
      <c r="N71" s="7">
        <f t="shared" si="21"/>
        <v>0</v>
      </c>
    </row>
    <row r="72" spans="1:14" ht="17.25" customHeight="1">
      <c r="A72" s="25">
        <v>12</v>
      </c>
      <c r="B72" s="26" t="s">
        <v>45</v>
      </c>
      <c r="C72" s="5">
        <v>9567</v>
      </c>
      <c r="D72" s="4">
        <v>3747</v>
      </c>
      <c r="E72" s="8">
        <f t="shared" si="15"/>
        <v>13314</v>
      </c>
      <c r="F72" s="5">
        <v>9989</v>
      </c>
      <c r="G72" s="4">
        <v>3928</v>
      </c>
      <c r="H72" s="18">
        <v>13917</v>
      </c>
      <c r="I72" s="11">
        <f t="shared" si="16"/>
        <v>422</v>
      </c>
      <c r="J72" s="9">
        <f t="shared" si="17"/>
        <v>181</v>
      </c>
      <c r="K72" s="8">
        <f t="shared" si="18"/>
        <v>603</v>
      </c>
      <c r="L72" s="6">
        <f t="shared" si="19"/>
        <v>1886.34</v>
      </c>
      <c r="M72" s="3">
        <f t="shared" si="20"/>
        <v>304.08</v>
      </c>
      <c r="N72" s="7">
        <f t="shared" si="21"/>
        <v>2190.42</v>
      </c>
    </row>
    <row r="73" spans="1:14" ht="17.25" customHeight="1">
      <c r="A73" s="25">
        <v>13</v>
      </c>
      <c r="B73" s="26" t="s">
        <v>46</v>
      </c>
      <c r="C73" s="5">
        <v>1008</v>
      </c>
      <c r="D73" s="4">
        <v>378</v>
      </c>
      <c r="E73" s="8">
        <f>C73+D73</f>
        <v>1386</v>
      </c>
      <c r="F73" s="5">
        <v>1008</v>
      </c>
      <c r="G73" s="4">
        <v>378</v>
      </c>
      <c r="H73" s="18">
        <v>1386</v>
      </c>
      <c r="I73" s="11">
        <f>F73-C73</f>
        <v>0</v>
      </c>
      <c r="J73" s="9">
        <f>G73-D73</f>
        <v>0</v>
      </c>
      <c r="K73" s="8">
        <f>I73+J73</f>
        <v>0</v>
      </c>
      <c r="L73" s="6">
        <f t="shared" si="19"/>
        <v>0</v>
      </c>
      <c r="M73" s="3">
        <f t="shared" si="20"/>
        <v>0</v>
      </c>
      <c r="N73" s="7">
        <f>L73+M73</f>
        <v>0</v>
      </c>
    </row>
    <row r="74" spans="1:14" ht="17.25" customHeight="1">
      <c r="A74" s="25">
        <v>14</v>
      </c>
      <c r="B74" s="26" t="s">
        <v>47</v>
      </c>
      <c r="C74" s="5">
        <v>4004</v>
      </c>
      <c r="D74" s="4">
        <v>1123</v>
      </c>
      <c r="E74" s="8">
        <f t="shared" si="15"/>
        <v>5127</v>
      </c>
      <c r="F74" s="5">
        <v>4004</v>
      </c>
      <c r="G74" s="4">
        <v>1123</v>
      </c>
      <c r="H74" s="18">
        <v>5127</v>
      </c>
      <c r="I74" s="11">
        <f t="shared" si="16"/>
        <v>0</v>
      </c>
      <c r="J74" s="9">
        <f t="shared" si="17"/>
        <v>0</v>
      </c>
      <c r="K74" s="8">
        <f t="shared" si="18"/>
        <v>0</v>
      </c>
      <c r="L74" s="6">
        <f t="shared" si="19"/>
        <v>0</v>
      </c>
      <c r="M74" s="3">
        <f t="shared" si="20"/>
        <v>0</v>
      </c>
      <c r="N74" s="7">
        <f t="shared" si="21"/>
        <v>0</v>
      </c>
    </row>
    <row r="75" spans="1:14" ht="17.25" customHeight="1">
      <c r="A75" s="25">
        <v>15</v>
      </c>
      <c r="B75" s="26" t="s">
        <v>48</v>
      </c>
      <c r="C75" s="5">
        <v>1649</v>
      </c>
      <c r="D75" s="4">
        <v>444</v>
      </c>
      <c r="E75" s="8">
        <f>C75+D75</f>
        <v>2093</v>
      </c>
      <c r="F75" s="5">
        <v>1649</v>
      </c>
      <c r="G75" s="4">
        <v>444</v>
      </c>
      <c r="H75" s="18">
        <v>2093</v>
      </c>
      <c r="I75" s="11">
        <f>F75-C75</f>
        <v>0</v>
      </c>
      <c r="J75" s="9">
        <f>G75-D75</f>
        <v>0</v>
      </c>
      <c r="K75" s="8">
        <f>I75+J75</f>
        <v>0</v>
      </c>
      <c r="L75" s="6">
        <f t="shared" si="19"/>
        <v>0</v>
      </c>
      <c r="M75" s="3">
        <f t="shared" si="20"/>
        <v>0</v>
      </c>
      <c r="N75" s="7">
        <f>L75+M75</f>
        <v>0</v>
      </c>
    </row>
    <row r="76" spans="1:14" ht="17.25" customHeight="1">
      <c r="A76" s="25">
        <v>16</v>
      </c>
      <c r="B76" s="26" t="s">
        <v>83</v>
      </c>
      <c r="C76" s="5">
        <v>152</v>
      </c>
      <c r="D76" s="4">
        <v>67</v>
      </c>
      <c r="E76" s="8">
        <f t="shared" si="15"/>
        <v>219</v>
      </c>
      <c r="F76" s="5">
        <v>152</v>
      </c>
      <c r="G76" s="4">
        <v>67</v>
      </c>
      <c r="H76" s="18">
        <v>219</v>
      </c>
      <c r="I76" s="11">
        <f t="shared" si="16"/>
        <v>0</v>
      </c>
      <c r="J76" s="9">
        <f t="shared" si="17"/>
        <v>0</v>
      </c>
      <c r="K76" s="8">
        <f t="shared" si="18"/>
        <v>0</v>
      </c>
      <c r="L76" s="6">
        <f t="shared" si="19"/>
        <v>0</v>
      </c>
      <c r="M76" s="3">
        <f t="shared" si="20"/>
        <v>0</v>
      </c>
      <c r="N76" s="7">
        <f t="shared" si="21"/>
        <v>0</v>
      </c>
    </row>
    <row r="77" spans="1:14" ht="17.25" customHeight="1">
      <c r="A77" s="25">
        <v>17</v>
      </c>
      <c r="B77" s="26" t="s">
        <v>49</v>
      </c>
      <c r="C77" s="5">
        <v>10808</v>
      </c>
      <c r="D77" s="4">
        <v>5501</v>
      </c>
      <c r="E77" s="8">
        <f t="shared" si="15"/>
        <v>16309</v>
      </c>
      <c r="F77" s="5">
        <v>12538</v>
      </c>
      <c r="G77" s="4">
        <v>6496</v>
      </c>
      <c r="H77" s="18">
        <v>19035</v>
      </c>
      <c r="I77" s="11">
        <f t="shared" si="16"/>
        <v>1730</v>
      </c>
      <c r="J77" s="9">
        <f t="shared" si="17"/>
        <v>995</v>
      </c>
      <c r="K77" s="8">
        <f t="shared" si="18"/>
        <v>2725</v>
      </c>
      <c r="L77" s="6">
        <f t="shared" si="19"/>
        <v>7733.099999999999</v>
      </c>
      <c r="M77" s="3">
        <f t="shared" si="20"/>
        <v>1671.6</v>
      </c>
      <c r="N77" s="7">
        <f t="shared" si="21"/>
        <v>9404.699999999999</v>
      </c>
    </row>
    <row r="78" spans="1:14" ht="17.25" customHeight="1">
      <c r="A78" s="25">
        <v>18</v>
      </c>
      <c r="B78" s="26" t="s">
        <v>50</v>
      </c>
      <c r="C78" s="5">
        <v>1337</v>
      </c>
      <c r="D78" s="4">
        <v>545</v>
      </c>
      <c r="E78" s="8">
        <f>C78+D78</f>
        <v>1882</v>
      </c>
      <c r="F78" s="5">
        <v>1337</v>
      </c>
      <c r="G78" s="4">
        <v>545</v>
      </c>
      <c r="H78" s="18">
        <v>1882</v>
      </c>
      <c r="I78" s="11">
        <f>F78-C78</f>
        <v>0</v>
      </c>
      <c r="J78" s="9">
        <f>G78-D78</f>
        <v>0</v>
      </c>
      <c r="K78" s="8">
        <f>I78+J78</f>
        <v>0</v>
      </c>
      <c r="L78" s="6">
        <f t="shared" si="19"/>
        <v>0</v>
      </c>
      <c r="M78" s="3">
        <f t="shared" si="20"/>
        <v>0</v>
      </c>
      <c r="N78" s="7">
        <f>L78+M78</f>
        <v>0</v>
      </c>
    </row>
    <row r="79" spans="1:14" ht="17.25" customHeight="1">
      <c r="A79" s="25">
        <v>19</v>
      </c>
      <c r="B79" s="26" t="s">
        <v>52</v>
      </c>
      <c r="C79" s="5">
        <v>2303</v>
      </c>
      <c r="D79" s="4">
        <v>396</v>
      </c>
      <c r="E79" s="8">
        <f t="shared" si="15"/>
        <v>2699</v>
      </c>
      <c r="F79" s="5">
        <v>2303</v>
      </c>
      <c r="G79" s="4">
        <v>396</v>
      </c>
      <c r="H79" s="18">
        <v>2699</v>
      </c>
      <c r="I79" s="11">
        <f t="shared" si="16"/>
        <v>0</v>
      </c>
      <c r="J79" s="9">
        <f t="shared" si="17"/>
        <v>0</v>
      </c>
      <c r="K79" s="8">
        <f t="shared" si="18"/>
        <v>0</v>
      </c>
      <c r="L79" s="6">
        <f t="shared" si="19"/>
        <v>0</v>
      </c>
      <c r="M79" s="3">
        <f t="shared" si="20"/>
        <v>0</v>
      </c>
      <c r="N79" s="7">
        <f t="shared" si="21"/>
        <v>0</v>
      </c>
    </row>
    <row r="80" spans="1:14" ht="17.25" customHeight="1">
      <c r="A80" s="25">
        <v>20</v>
      </c>
      <c r="B80" s="26" t="s">
        <v>54</v>
      </c>
      <c r="C80" s="5">
        <v>25397</v>
      </c>
      <c r="D80" s="4">
        <v>7218</v>
      </c>
      <c r="E80" s="8">
        <f t="shared" si="15"/>
        <v>32615</v>
      </c>
      <c r="F80" s="5">
        <v>26125</v>
      </c>
      <c r="G80" s="4">
        <v>7485</v>
      </c>
      <c r="H80" s="18">
        <v>33610</v>
      </c>
      <c r="I80" s="11">
        <f t="shared" si="16"/>
        <v>728</v>
      </c>
      <c r="J80" s="9">
        <f t="shared" si="17"/>
        <v>267</v>
      </c>
      <c r="K80" s="8">
        <f t="shared" si="18"/>
        <v>995</v>
      </c>
      <c r="L80" s="6">
        <f t="shared" si="19"/>
        <v>3254.16</v>
      </c>
      <c r="M80" s="3">
        <f t="shared" si="20"/>
        <v>448.56</v>
      </c>
      <c r="N80" s="7">
        <f t="shared" si="21"/>
        <v>3702.72</v>
      </c>
    </row>
    <row r="81" spans="1:14" ht="17.25" customHeight="1">
      <c r="A81" s="25">
        <v>21</v>
      </c>
      <c r="B81" s="26" t="s">
        <v>55</v>
      </c>
      <c r="C81" s="5">
        <v>3483</v>
      </c>
      <c r="D81" s="4">
        <v>2799</v>
      </c>
      <c r="E81" s="8">
        <f t="shared" si="15"/>
        <v>6282</v>
      </c>
      <c r="F81" s="5">
        <v>3685</v>
      </c>
      <c r="G81" s="4">
        <v>3142</v>
      </c>
      <c r="H81" s="18">
        <v>6827</v>
      </c>
      <c r="I81" s="11">
        <f t="shared" si="16"/>
        <v>202</v>
      </c>
      <c r="J81" s="9">
        <f t="shared" si="17"/>
        <v>343</v>
      </c>
      <c r="K81" s="8">
        <f t="shared" si="18"/>
        <v>545</v>
      </c>
      <c r="L81" s="6">
        <f t="shared" si="19"/>
        <v>902.9399999999999</v>
      </c>
      <c r="M81" s="3">
        <f t="shared" si="20"/>
        <v>576.24</v>
      </c>
      <c r="N81" s="7">
        <f t="shared" si="21"/>
        <v>1479.1799999999998</v>
      </c>
    </row>
    <row r="82" spans="1:14" ht="17.25" customHeight="1">
      <c r="A82" s="25">
        <v>22</v>
      </c>
      <c r="B82" s="26" t="s">
        <v>57</v>
      </c>
      <c r="C82" s="5">
        <v>166</v>
      </c>
      <c r="D82" s="4">
        <v>52</v>
      </c>
      <c r="E82" s="8">
        <f t="shared" si="15"/>
        <v>218</v>
      </c>
      <c r="F82" s="5">
        <v>166</v>
      </c>
      <c r="G82" s="4">
        <v>52</v>
      </c>
      <c r="H82" s="18">
        <v>219</v>
      </c>
      <c r="I82" s="11">
        <f t="shared" si="16"/>
        <v>0</v>
      </c>
      <c r="J82" s="9">
        <f t="shared" si="17"/>
        <v>0</v>
      </c>
      <c r="K82" s="8">
        <f t="shared" si="18"/>
        <v>0</v>
      </c>
      <c r="L82" s="6">
        <f t="shared" si="19"/>
        <v>0</v>
      </c>
      <c r="M82" s="3">
        <f t="shared" si="20"/>
        <v>0</v>
      </c>
      <c r="N82" s="7">
        <f t="shared" si="21"/>
        <v>0</v>
      </c>
    </row>
    <row r="83" spans="1:14" ht="17.25" customHeight="1">
      <c r="A83" s="25">
        <v>23</v>
      </c>
      <c r="B83" s="26" t="s">
        <v>85</v>
      </c>
      <c r="C83" s="5">
        <v>244</v>
      </c>
      <c r="D83" s="4">
        <v>93</v>
      </c>
      <c r="E83" s="8">
        <f>C83+D83</f>
        <v>337</v>
      </c>
      <c r="F83" s="5">
        <v>244</v>
      </c>
      <c r="G83" s="4">
        <v>93</v>
      </c>
      <c r="H83" s="18">
        <v>338</v>
      </c>
      <c r="I83" s="11">
        <f>F83-C83</f>
        <v>0</v>
      </c>
      <c r="J83" s="9">
        <f>G83-D83</f>
        <v>0</v>
      </c>
      <c r="K83" s="8">
        <f>I83+J83</f>
        <v>0</v>
      </c>
      <c r="L83" s="6">
        <f t="shared" si="19"/>
        <v>0</v>
      </c>
      <c r="M83" s="3">
        <f t="shared" si="20"/>
        <v>0</v>
      </c>
      <c r="N83" s="7">
        <f>L83+M83</f>
        <v>0</v>
      </c>
    </row>
    <row r="84" spans="1:14" ht="17.25" customHeight="1">
      <c r="A84" s="25">
        <v>24</v>
      </c>
      <c r="B84" s="26" t="s">
        <v>58</v>
      </c>
      <c r="C84" s="5">
        <v>293</v>
      </c>
      <c r="D84" s="4">
        <v>130</v>
      </c>
      <c r="E84" s="8">
        <f>C84+D84</f>
        <v>423</v>
      </c>
      <c r="F84" s="5">
        <v>293</v>
      </c>
      <c r="G84" s="4">
        <v>130</v>
      </c>
      <c r="H84" s="18">
        <v>422</v>
      </c>
      <c r="I84" s="11">
        <f>F84-C84</f>
        <v>0</v>
      </c>
      <c r="J84" s="9">
        <f>G84-D84</f>
        <v>0</v>
      </c>
      <c r="K84" s="8">
        <f>I84+J84</f>
        <v>0</v>
      </c>
      <c r="L84" s="6">
        <f t="shared" si="19"/>
        <v>0</v>
      </c>
      <c r="M84" s="3">
        <f t="shared" si="20"/>
        <v>0</v>
      </c>
      <c r="N84" s="7">
        <f>L84+M84</f>
        <v>0</v>
      </c>
    </row>
    <row r="85" spans="1:14" ht="17.25" customHeight="1">
      <c r="A85" s="25">
        <v>25</v>
      </c>
      <c r="B85" s="26" t="s">
        <v>86</v>
      </c>
      <c r="C85" s="5">
        <v>2011</v>
      </c>
      <c r="D85" s="4">
        <v>412</v>
      </c>
      <c r="E85" s="8">
        <f t="shared" si="15"/>
        <v>2423</v>
      </c>
      <c r="F85" s="5">
        <v>2011</v>
      </c>
      <c r="G85" s="4">
        <v>412</v>
      </c>
      <c r="H85" s="18">
        <v>2423</v>
      </c>
      <c r="I85" s="11">
        <f t="shared" si="16"/>
        <v>0</v>
      </c>
      <c r="J85" s="9">
        <f t="shared" si="17"/>
        <v>0</v>
      </c>
      <c r="K85" s="8">
        <f t="shared" si="18"/>
        <v>0</v>
      </c>
      <c r="L85" s="6">
        <f t="shared" si="19"/>
        <v>0</v>
      </c>
      <c r="M85" s="3">
        <f t="shared" si="20"/>
        <v>0</v>
      </c>
      <c r="N85" s="7">
        <f t="shared" si="21"/>
        <v>0</v>
      </c>
    </row>
    <row r="86" spans="1:14" ht="17.25" customHeight="1">
      <c r="A86" s="25">
        <v>26</v>
      </c>
      <c r="B86" s="26" t="s">
        <v>87</v>
      </c>
      <c r="C86" s="5">
        <v>1090</v>
      </c>
      <c r="D86" s="4">
        <v>489</v>
      </c>
      <c r="E86" s="8">
        <f t="shared" si="15"/>
        <v>1579</v>
      </c>
      <c r="F86" s="5">
        <v>1090</v>
      </c>
      <c r="G86" s="4">
        <v>489</v>
      </c>
      <c r="H86" s="18">
        <v>1579</v>
      </c>
      <c r="I86" s="11">
        <f t="shared" si="16"/>
        <v>0</v>
      </c>
      <c r="J86" s="9">
        <f t="shared" si="17"/>
        <v>0</v>
      </c>
      <c r="K86" s="8">
        <f t="shared" si="18"/>
        <v>0</v>
      </c>
      <c r="L86" s="6">
        <f t="shared" si="19"/>
        <v>0</v>
      </c>
      <c r="M86" s="3">
        <f t="shared" si="20"/>
        <v>0</v>
      </c>
      <c r="N86" s="7">
        <f t="shared" si="21"/>
        <v>0</v>
      </c>
    </row>
    <row r="87" spans="1:14" ht="17.25" customHeight="1">
      <c r="A87" s="25">
        <v>27</v>
      </c>
      <c r="B87" s="26" t="s">
        <v>89</v>
      </c>
      <c r="C87" s="5">
        <v>653</v>
      </c>
      <c r="D87" s="4">
        <v>379</v>
      </c>
      <c r="E87" s="8">
        <f t="shared" si="15"/>
        <v>1032</v>
      </c>
      <c r="F87" s="5">
        <v>653</v>
      </c>
      <c r="G87" s="4">
        <v>379</v>
      </c>
      <c r="H87" s="18">
        <v>1032</v>
      </c>
      <c r="I87" s="11">
        <f t="shared" si="16"/>
        <v>0</v>
      </c>
      <c r="J87" s="9">
        <f t="shared" si="17"/>
        <v>0</v>
      </c>
      <c r="K87" s="8">
        <f t="shared" si="18"/>
        <v>0</v>
      </c>
      <c r="L87" s="6">
        <f t="shared" si="19"/>
        <v>0</v>
      </c>
      <c r="M87" s="3">
        <f t="shared" si="20"/>
        <v>0</v>
      </c>
      <c r="N87" s="7">
        <f t="shared" si="21"/>
        <v>0</v>
      </c>
    </row>
    <row r="88" spans="1:14" ht="17.25" customHeight="1">
      <c r="A88" s="25">
        <v>28</v>
      </c>
      <c r="B88" s="26" t="s">
        <v>4</v>
      </c>
      <c r="C88" s="5">
        <v>1969</v>
      </c>
      <c r="D88" s="4">
        <v>861</v>
      </c>
      <c r="E88" s="8">
        <f t="shared" si="15"/>
        <v>2830</v>
      </c>
      <c r="F88" s="5">
        <v>1969</v>
      </c>
      <c r="G88" s="4">
        <v>861</v>
      </c>
      <c r="H88" s="18">
        <v>2830</v>
      </c>
      <c r="I88" s="11">
        <f t="shared" si="16"/>
        <v>0</v>
      </c>
      <c r="J88" s="9">
        <f t="shared" si="17"/>
        <v>0</v>
      </c>
      <c r="K88" s="8">
        <f t="shared" si="18"/>
        <v>0</v>
      </c>
      <c r="L88" s="6">
        <f t="shared" si="19"/>
        <v>0</v>
      </c>
      <c r="M88" s="3">
        <f t="shared" si="20"/>
        <v>0</v>
      </c>
      <c r="N88" s="7">
        <f t="shared" si="21"/>
        <v>0</v>
      </c>
    </row>
    <row r="89" spans="1:14" ht="17.25" customHeight="1">
      <c r="A89" s="25">
        <v>29</v>
      </c>
      <c r="B89" s="26" t="s">
        <v>90</v>
      </c>
      <c r="C89" s="5">
        <v>855</v>
      </c>
      <c r="D89" s="4">
        <v>455</v>
      </c>
      <c r="E89" s="8">
        <f t="shared" si="15"/>
        <v>1310</v>
      </c>
      <c r="F89" s="5">
        <v>855</v>
      </c>
      <c r="G89" s="4">
        <v>455</v>
      </c>
      <c r="H89" s="18">
        <v>1310</v>
      </c>
      <c r="I89" s="11">
        <f t="shared" si="16"/>
        <v>0</v>
      </c>
      <c r="J89" s="9">
        <f t="shared" si="17"/>
        <v>0</v>
      </c>
      <c r="K89" s="8">
        <f t="shared" si="18"/>
        <v>0</v>
      </c>
      <c r="L89" s="6">
        <f t="shared" si="19"/>
        <v>0</v>
      </c>
      <c r="M89" s="3">
        <f t="shared" si="20"/>
        <v>0</v>
      </c>
      <c r="N89" s="7">
        <f t="shared" si="21"/>
        <v>0</v>
      </c>
    </row>
    <row r="90" spans="1:14" ht="17.25" customHeight="1">
      <c r="A90" s="25">
        <v>30</v>
      </c>
      <c r="B90" s="26" t="s">
        <v>91</v>
      </c>
      <c r="C90" s="5">
        <v>6181</v>
      </c>
      <c r="D90" s="4">
        <v>1409</v>
      </c>
      <c r="E90" s="8">
        <f t="shared" si="15"/>
        <v>7590</v>
      </c>
      <c r="F90" s="5">
        <v>6181</v>
      </c>
      <c r="G90" s="4">
        <v>1409</v>
      </c>
      <c r="H90" s="18">
        <v>7590</v>
      </c>
      <c r="I90" s="11">
        <f t="shared" si="16"/>
        <v>0</v>
      </c>
      <c r="J90" s="9">
        <f t="shared" si="17"/>
        <v>0</v>
      </c>
      <c r="K90" s="8">
        <f t="shared" si="18"/>
        <v>0</v>
      </c>
      <c r="L90" s="6">
        <f t="shared" si="19"/>
        <v>0</v>
      </c>
      <c r="M90" s="3">
        <f t="shared" si="20"/>
        <v>0</v>
      </c>
      <c r="N90" s="7">
        <f t="shared" si="21"/>
        <v>0</v>
      </c>
    </row>
    <row r="91" spans="1:14" ht="17.25" customHeight="1">
      <c r="A91" s="25">
        <v>31</v>
      </c>
      <c r="B91" s="26" t="s">
        <v>92</v>
      </c>
      <c r="C91" s="5">
        <v>355</v>
      </c>
      <c r="D91" s="4">
        <v>176</v>
      </c>
      <c r="E91" s="8">
        <f>C91+D91</f>
        <v>531</v>
      </c>
      <c r="F91" s="5">
        <v>355</v>
      </c>
      <c r="G91" s="4">
        <v>176</v>
      </c>
      <c r="H91" s="18">
        <v>531</v>
      </c>
      <c r="I91" s="11">
        <f aca="true" t="shared" si="22" ref="I91:J94">F91-C91</f>
        <v>0</v>
      </c>
      <c r="J91" s="9">
        <f t="shared" si="22"/>
        <v>0</v>
      </c>
      <c r="K91" s="8">
        <f>I91+J91</f>
        <v>0</v>
      </c>
      <c r="L91" s="6">
        <f t="shared" si="19"/>
        <v>0</v>
      </c>
      <c r="M91" s="3">
        <f t="shared" si="20"/>
        <v>0</v>
      </c>
      <c r="N91" s="7">
        <f>L91+M91</f>
        <v>0</v>
      </c>
    </row>
    <row r="92" spans="1:14" ht="17.25" customHeight="1">
      <c r="A92" s="25">
        <v>32</v>
      </c>
      <c r="B92" s="26" t="s">
        <v>94</v>
      </c>
      <c r="C92" s="5">
        <v>1529</v>
      </c>
      <c r="D92" s="4">
        <v>651</v>
      </c>
      <c r="E92" s="8">
        <f>C92+D92</f>
        <v>2180</v>
      </c>
      <c r="F92" s="5">
        <v>1529</v>
      </c>
      <c r="G92" s="4">
        <v>651</v>
      </c>
      <c r="H92" s="18">
        <v>2179</v>
      </c>
      <c r="I92" s="11">
        <f t="shared" si="22"/>
        <v>0</v>
      </c>
      <c r="J92" s="9">
        <f t="shared" si="22"/>
        <v>0</v>
      </c>
      <c r="K92" s="8">
        <f>I92+J92</f>
        <v>0</v>
      </c>
      <c r="L92" s="6">
        <f t="shared" si="19"/>
        <v>0</v>
      </c>
      <c r="M92" s="3">
        <f t="shared" si="20"/>
        <v>0</v>
      </c>
      <c r="N92" s="7">
        <f>L92+M92</f>
        <v>0</v>
      </c>
    </row>
    <row r="93" spans="1:14" ht="17.25" customHeight="1">
      <c r="A93" s="25">
        <v>33</v>
      </c>
      <c r="B93" s="26" t="s">
        <v>95</v>
      </c>
      <c r="C93" s="5">
        <v>2069</v>
      </c>
      <c r="D93" s="4">
        <v>381</v>
      </c>
      <c r="E93" s="8">
        <f>C93+D93</f>
        <v>2450</v>
      </c>
      <c r="F93" s="5">
        <v>2069</v>
      </c>
      <c r="G93" s="4">
        <v>381</v>
      </c>
      <c r="H93" s="18">
        <v>2450</v>
      </c>
      <c r="I93" s="11">
        <f t="shared" si="22"/>
        <v>0</v>
      </c>
      <c r="J93" s="9">
        <f t="shared" si="22"/>
        <v>0</v>
      </c>
      <c r="K93" s="8">
        <f>I93+J93</f>
        <v>0</v>
      </c>
      <c r="L93" s="6">
        <f t="shared" si="19"/>
        <v>0</v>
      </c>
      <c r="M93" s="3">
        <f t="shared" si="20"/>
        <v>0</v>
      </c>
      <c r="N93" s="7">
        <f>L93+M93</f>
        <v>0</v>
      </c>
    </row>
    <row r="94" spans="1:14" ht="17.25" customHeight="1">
      <c r="A94" s="25">
        <v>34</v>
      </c>
      <c r="B94" s="26" t="s">
        <v>98</v>
      </c>
      <c r="C94" s="5">
        <v>4</v>
      </c>
      <c r="D94" s="4">
        <v>0</v>
      </c>
      <c r="E94" s="8">
        <f>C94+D94</f>
        <v>4</v>
      </c>
      <c r="F94" s="5">
        <v>4</v>
      </c>
      <c r="G94" s="4">
        <v>0</v>
      </c>
      <c r="H94" s="18">
        <v>4</v>
      </c>
      <c r="I94" s="11">
        <f t="shared" si="22"/>
        <v>0</v>
      </c>
      <c r="J94" s="9">
        <f t="shared" si="22"/>
        <v>0</v>
      </c>
      <c r="K94" s="8">
        <f>I94+J94</f>
        <v>0</v>
      </c>
      <c r="L94" s="6">
        <f t="shared" si="19"/>
        <v>0</v>
      </c>
      <c r="M94" s="3">
        <f t="shared" si="20"/>
        <v>0</v>
      </c>
      <c r="N94" s="7">
        <f>L94+M94</f>
        <v>0</v>
      </c>
    </row>
    <row r="95" spans="1:14" ht="17.25" customHeight="1">
      <c r="A95" s="25">
        <v>35</v>
      </c>
      <c r="B95" s="26" t="s">
        <v>101</v>
      </c>
      <c r="C95" s="5">
        <v>6</v>
      </c>
      <c r="D95" s="4">
        <v>0</v>
      </c>
      <c r="E95" s="8">
        <f t="shared" si="15"/>
        <v>6</v>
      </c>
      <c r="F95" s="5">
        <v>6</v>
      </c>
      <c r="G95" s="4">
        <v>0</v>
      </c>
      <c r="H95" s="18">
        <v>6</v>
      </c>
      <c r="I95" s="11">
        <f t="shared" si="16"/>
        <v>0</v>
      </c>
      <c r="J95" s="9">
        <f t="shared" si="17"/>
        <v>0</v>
      </c>
      <c r="K95" s="8">
        <f t="shared" si="18"/>
        <v>0</v>
      </c>
      <c r="L95" s="6">
        <f t="shared" si="19"/>
        <v>0</v>
      </c>
      <c r="M95" s="3">
        <f t="shared" si="20"/>
        <v>0</v>
      </c>
      <c r="N95" s="7">
        <f t="shared" si="21"/>
        <v>0</v>
      </c>
    </row>
    <row r="96" spans="1:14" ht="17.25" customHeight="1">
      <c r="A96" s="25">
        <v>36</v>
      </c>
      <c r="B96" s="26" t="s">
        <v>102</v>
      </c>
      <c r="C96" s="5">
        <v>3593</v>
      </c>
      <c r="D96" s="4">
        <v>1201</v>
      </c>
      <c r="E96" s="8">
        <f t="shared" si="15"/>
        <v>4794</v>
      </c>
      <c r="F96" s="5">
        <v>3593</v>
      </c>
      <c r="G96" s="4">
        <v>1201</v>
      </c>
      <c r="H96" s="18">
        <v>4794</v>
      </c>
      <c r="I96" s="49" t="s">
        <v>148</v>
      </c>
      <c r="J96" s="50"/>
      <c r="K96" s="50"/>
      <c r="L96" s="50"/>
      <c r="M96" s="50"/>
      <c r="N96" s="51"/>
    </row>
    <row r="97" spans="1:14" ht="15">
      <c r="A97" s="25">
        <v>37</v>
      </c>
      <c r="B97" s="26" t="s">
        <v>105</v>
      </c>
      <c r="C97" s="5">
        <v>1607</v>
      </c>
      <c r="D97" s="4">
        <v>334</v>
      </c>
      <c r="E97" s="8">
        <f t="shared" si="15"/>
        <v>1941</v>
      </c>
      <c r="F97" s="5">
        <v>1625</v>
      </c>
      <c r="G97" s="4">
        <v>336</v>
      </c>
      <c r="H97" s="18">
        <v>1961</v>
      </c>
      <c r="I97" s="11">
        <f t="shared" si="16"/>
        <v>18</v>
      </c>
      <c r="J97" s="9">
        <f t="shared" si="17"/>
        <v>2</v>
      </c>
      <c r="K97" s="8">
        <f t="shared" si="18"/>
        <v>20</v>
      </c>
      <c r="L97" s="6">
        <f t="shared" si="19"/>
        <v>80.46</v>
      </c>
      <c r="M97" s="3">
        <f t="shared" si="20"/>
        <v>3.36</v>
      </c>
      <c r="N97" s="7">
        <f t="shared" si="21"/>
        <v>83.82</v>
      </c>
    </row>
    <row r="98" spans="1:14" ht="15">
      <c r="A98" s="25">
        <v>38</v>
      </c>
      <c r="B98" s="26" t="s">
        <v>106</v>
      </c>
      <c r="C98" s="5">
        <v>2183</v>
      </c>
      <c r="D98" s="4">
        <v>1040</v>
      </c>
      <c r="E98" s="8">
        <f>C98+D98</f>
        <v>3223</v>
      </c>
      <c r="F98" s="5">
        <v>2183</v>
      </c>
      <c r="G98" s="4">
        <v>1040</v>
      </c>
      <c r="H98" s="18">
        <v>3223</v>
      </c>
      <c r="I98" s="11">
        <f>F98-C98</f>
        <v>0</v>
      </c>
      <c r="J98" s="9">
        <f>G98-D98</f>
        <v>0</v>
      </c>
      <c r="K98" s="8">
        <f>I98+J98</f>
        <v>0</v>
      </c>
      <c r="L98" s="6">
        <f t="shared" si="19"/>
        <v>0</v>
      </c>
      <c r="M98" s="3">
        <f t="shared" si="20"/>
        <v>0</v>
      </c>
      <c r="N98" s="7">
        <f>L98+M98</f>
        <v>0</v>
      </c>
    </row>
    <row r="99" spans="1:14" ht="15">
      <c r="A99" s="25">
        <v>39</v>
      </c>
      <c r="B99" s="26" t="s">
        <v>107</v>
      </c>
      <c r="C99" s="5">
        <v>2730</v>
      </c>
      <c r="D99" s="4">
        <v>437</v>
      </c>
      <c r="E99" s="8">
        <f t="shared" si="15"/>
        <v>3167</v>
      </c>
      <c r="F99" s="5">
        <v>2730</v>
      </c>
      <c r="G99" s="4">
        <v>437</v>
      </c>
      <c r="H99" s="18">
        <v>3167</v>
      </c>
      <c r="I99" s="11">
        <f t="shared" si="16"/>
        <v>0</v>
      </c>
      <c r="J99" s="9">
        <f t="shared" si="17"/>
        <v>0</v>
      </c>
      <c r="K99" s="8">
        <f t="shared" si="18"/>
        <v>0</v>
      </c>
      <c r="L99" s="6">
        <f t="shared" si="19"/>
        <v>0</v>
      </c>
      <c r="M99" s="3">
        <f t="shared" si="20"/>
        <v>0</v>
      </c>
      <c r="N99" s="7">
        <f t="shared" si="21"/>
        <v>0</v>
      </c>
    </row>
    <row r="100" spans="1:14" ht="15">
      <c r="A100" s="25">
        <v>40</v>
      </c>
      <c r="B100" s="26" t="s">
        <v>108</v>
      </c>
      <c r="C100" s="5">
        <v>10451</v>
      </c>
      <c r="D100" s="4">
        <v>4931</v>
      </c>
      <c r="E100" s="8">
        <f t="shared" si="15"/>
        <v>15382</v>
      </c>
      <c r="F100" s="5">
        <v>10797</v>
      </c>
      <c r="G100" s="4">
        <v>5143</v>
      </c>
      <c r="H100" s="18">
        <v>15939</v>
      </c>
      <c r="I100" s="11">
        <f t="shared" si="16"/>
        <v>346</v>
      </c>
      <c r="J100" s="9">
        <f t="shared" si="17"/>
        <v>212</v>
      </c>
      <c r="K100" s="8">
        <f t="shared" si="18"/>
        <v>558</v>
      </c>
      <c r="L100" s="6">
        <f t="shared" si="19"/>
        <v>1546.62</v>
      </c>
      <c r="M100" s="3">
        <f t="shared" si="20"/>
        <v>356.15999999999997</v>
      </c>
      <c r="N100" s="7">
        <f t="shared" si="21"/>
        <v>1902.7799999999997</v>
      </c>
    </row>
    <row r="101" spans="1:14" ht="15">
      <c r="A101" s="25">
        <v>41</v>
      </c>
      <c r="B101" s="26" t="s">
        <v>109</v>
      </c>
      <c r="C101" s="5">
        <v>1250</v>
      </c>
      <c r="D101" s="4">
        <v>659</v>
      </c>
      <c r="E101" s="8">
        <f t="shared" si="15"/>
        <v>1909</v>
      </c>
      <c r="F101" s="5">
        <v>1305</v>
      </c>
      <c r="G101" s="4">
        <v>685</v>
      </c>
      <c r="H101" s="18">
        <v>1990</v>
      </c>
      <c r="I101" s="11">
        <f t="shared" si="16"/>
        <v>55</v>
      </c>
      <c r="J101" s="9">
        <f t="shared" si="17"/>
        <v>26</v>
      </c>
      <c r="K101" s="8">
        <f t="shared" si="18"/>
        <v>81</v>
      </c>
      <c r="L101" s="6">
        <f t="shared" si="19"/>
        <v>245.85</v>
      </c>
      <c r="M101" s="3">
        <f t="shared" si="20"/>
        <v>43.68</v>
      </c>
      <c r="N101" s="7">
        <f t="shared" si="21"/>
        <v>289.53</v>
      </c>
    </row>
    <row r="102" spans="1:14" ht="15">
      <c r="A102" s="25">
        <v>42</v>
      </c>
      <c r="B102" s="26" t="s">
        <v>111</v>
      </c>
      <c r="C102" s="5">
        <v>1370</v>
      </c>
      <c r="D102" s="4">
        <v>437</v>
      </c>
      <c r="E102" s="8">
        <f t="shared" si="15"/>
        <v>1807</v>
      </c>
      <c r="F102" s="5">
        <v>1370</v>
      </c>
      <c r="G102" s="4">
        <v>437</v>
      </c>
      <c r="H102" s="18">
        <v>1807</v>
      </c>
      <c r="I102" s="11">
        <f t="shared" si="16"/>
        <v>0</v>
      </c>
      <c r="J102" s="9">
        <f t="shared" si="17"/>
        <v>0</v>
      </c>
      <c r="K102" s="8">
        <f t="shared" si="18"/>
        <v>0</v>
      </c>
      <c r="L102" s="6">
        <f t="shared" si="19"/>
        <v>0</v>
      </c>
      <c r="M102" s="3">
        <f t="shared" si="20"/>
        <v>0</v>
      </c>
      <c r="N102" s="7">
        <f t="shared" si="21"/>
        <v>0</v>
      </c>
    </row>
    <row r="103" spans="1:14" ht="15">
      <c r="A103" s="25">
        <v>43</v>
      </c>
      <c r="B103" s="26" t="s">
        <v>113</v>
      </c>
      <c r="C103" s="5">
        <v>4470</v>
      </c>
      <c r="D103" s="4">
        <v>1929</v>
      </c>
      <c r="E103" s="8">
        <f t="shared" si="15"/>
        <v>6399</v>
      </c>
      <c r="F103" s="5">
        <v>4470</v>
      </c>
      <c r="G103" s="4">
        <v>1929</v>
      </c>
      <c r="H103" s="18">
        <v>6398</v>
      </c>
      <c r="I103" s="11">
        <f t="shared" si="16"/>
        <v>0</v>
      </c>
      <c r="J103" s="9">
        <f t="shared" si="17"/>
        <v>0</v>
      </c>
      <c r="K103" s="8">
        <f t="shared" si="18"/>
        <v>0</v>
      </c>
      <c r="L103" s="6">
        <f t="shared" si="19"/>
        <v>0</v>
      </c>
      <c r="M103" s="3">
        <f t="shared" si="20"/>
        <v>0</v>
      </c>
      <c r="N103" s="7">
        <f t="shared" si="21"/>
        <v>0</v>
      </c>
    </row>
    <row r="104" spans="1:14" ht="15">
      <c r="A104" s="25">
        <v>44</v>
      </c>
      <c r="B104" s="26" t="s">
        <v>114</v>
      </c>
      <c r="C104" s="5">
        <v>3489</v>
      </c>
      <c r="D104" s="4">
        <v>1217</v>
      </c>
      <c r="E104" s="8">
        <f t="shared" si="15"/>
        <v>4706</v>
      </c>
      <c r="F104" s="5">
        <v>3529</v>
      </c>
      <c r="G104" s="4">
        <v>1224</v>
      </c>
      <c r="H104" s="18">
        <v>4753</v>
      </c>
      <c r="I104" s="11">
        <f t="shared" si="16"/>
        <v>40</v>
      </c>
      <c r="J104" s="9">
        <f t="shared" si="17"/>
        <v>7</v>
      </c>
      <c r="K104" s="8">
        <f t="shared" si="18"/>
        <v>47</v>
      </c>
      <c r="L104" s="6">
        <f t="shared" si="19"/>
        <v>178.79999999999998</v>
      </c>
      <c r="M104" s="3">
        <f t="shared" si="20"/>
        <v>11.76</v>
      </c>
      <c r="N104" s="7">
        <f t="shared" si="21"/>
        <v>190.55999999999997</v>
      </c>
    </row>
    <row r="105" spans="1:14" ht="15">
      <c r="A105" s="25">
        <v>45</v>
      </c>
      <c r="B105" s="26" t="s">
        <v>117</v>
      </c>
      <c r="C105" s="5">
        <v>9339</v>
      </c>
      <c r="D105" s="4">
        <v>3349</v>
      </c>
      <c r="E105" s="8">
        <f aca="true" t="shared" si="23" ref="E105:E138">C105+D105</f>
        <v>12688</v>
      </c>
      <c r="F105" s="5">
        <v>9607</v>
      </c>
      <c r="G105" s="4">
        <v>3474</v>
      </c>
      <c r="H105" s="18">
        <v>13081</v>
      </c>
      <c r="I105" s="11">
        <f aca="true" t="shared" si="24" ref="I105:I138">F105-C105</f>
        <v>268</v>
      </c>
      <c r="J105" s="9">
        <f aca="true" t="shared" si="25" ref="J105:J138">G105-D105</f>
        <v>125</v>
      </c>
      <c r="K105" s="8">
        <f aca="true" t="shared" si="26" ref="K105:K138">I105+J105</f>
        <v>393</v>
      </c>
      <c r="L105" s="6">
        <f t="shared" si="19"/>
        <v>1197.96</v>
      </c>
      <c r="M105" s="3">
        <f t="shared" si="20"/>
        <v>210</v>
      </c>
      <c r="N105" s="7">
        <f aca="true" t="shared" si="27" ref="N105:N138">L105+M105</f>
        <v>1407.96</v>
      </c>
    </row>
    <row r="106" spans="1:14" ht="15">
      <c r="A106" s="25">
        <v>46</v>
      </c>
      <c r="B106" s="26" t="s">
        <v>118</v>
      </c>
      <c r="C106" s="5">
        <v>2701</v>
      </c>
      <c r="D106" s="4">
        <v>983</v>
      </c>
      <c r="E106" s="8">
        <f t="shared" si="23"/>
        <v>3684</v>
      </c>
      <c r="F106" s="5">
        <v>2701</v>
      </c>
      <c r="G106" s="4">
        <v>983</v>
      </c>
      <c r="H106" s="18">
        <v>3683</v>
      </c>
      <c r="I106" s="11">
        <f t="shared" si="24"/>
        <v>0</v>
      </c>
      <c r="J106" s="9">
        <f t="shared" si="25"/>
        <v>0</v>
      </c>
      <c r="K106" s="8">
        <f t="shared" si="26"/>
        <v>0</v>
      </c>
      <c r="L106" s="6">
        <f t="shared" si="19"/>
        <v>0</v>
      </c>
      <c r="M106" s="3">
        <f t="shared" si="20"/>
        <v>0</v>
      </c>
      <c r="N106" s="7">
        <f t="shared" si="27"/>
        <v>0</v>
      </c>
    </row>
    <row r="107" spans="1:14" ht="15">
      <c r="A107" s="25">
        <v>47</v>
      </c>
      <c r="B107" s="26" t="s">
        <v>119</v>
      </c>
      <c r="C107" s="5">
        <v>4111</v>
      </c>
      <c r="D107" s="4">
        <v>1758</v>
      </c>
      <c r="E107" s="8">
        <f t="shared" si="23"/>
        <v>5869</v>
      </c>
      <c r="F107" s="5">
        <v>4202</v>
      </c>
      <c r="G107" s="4">
        <v>1781</v>
      </c>
      <c r="H107" s="18">
        <v>5983</v>
      </c>
      <c r="I107" s="11">
        <f t="shared" si="24"/>
        <v>91</v>
      </c>
      <c r="J107" s="9">
        <f t="shared" si="25"/>
        <v>23</v>
      </c>
      <c r="K107" s="8">
        <f t="shared" si="26"/>
        <v>114</v>
      </c>
      <c r="L107" s="6">
        <f t="shared" si="19"/>
        <v>406.77</v>
      </c>
      <c r="M107" s="3">
        <f t="shared" si="20"/>
        <v>38.64</v>
      </c>
      <c r="N107" s="7">
        <f t="shared" si="27"/>
        <v>445.40999999999997</v>
      </c>
    </row>
    <row r="108" spans="1:14" ht="15">
      <c r="A108" s="25">
        <v>48</v>
      </c>
      <c r="B108" s="26" t="s">
        <v>121</v>
      </c>
      <c r="C108" s="5">
        <v>845</v>
      </c>
      <c r="D108" s="4">
        <v>280</v>
      </c>
      <c r="E108" s="8">
        <f t="shared" si="23"/>
        <v>1125</v>
      </c>
      <c r="F108" s="5">
        <v>845</v>
      </c>
      <c r="G108" s="4">
        <v>280</v>
      </c>
      <c r="H108" s="18">
        <v>1124</v>
      </c>
      <c r="I108" s="11">
        <f t="shared" si="24"/>
        <v>0</v>
      </c>
      <c r="J108" s="9">
        <f t="shared" si="25"/>
        <v>0</v>
      </c>
      <c r="K108" s="8">
        <f t="shared" si="26"/>
        <v>0</v>
      </c>
      <c r="L108" s="6">
        <f t="shared" si="19"/>
        <v>0</v>
      </c>
      <c r="M108" s="3">
        <f t="shared" si="20"/>
        <v>0</v>
      </c>
      <c r="N108" s="7">
        <f t="shared" si="27"/>
        <v>0</v>
      </c>
    </row>
    <row r="109" spans="1:14" ht="15">
      <c r="A109" s="25">
        <v>49</v>
      </c>
      <c r="B109" s="26" t="s">
        <v>122</v>
      </c>
      <c r="C109" s="5">
        <v>703</v>
      </c>
      <c r="D109" s="4">
        <v>169</v>
      </c>
      <c r="E109" s="8">
        <f t="shared" si="23"/>
        <v>872</v>
      </c>
      <c r="F109" s="5">
        <v>703</v>
      </c>
      <c r="G109" s="4">
        <v>169</v>
      </c>
      <c r="H109" s="18">
        <v>872</v>
      </c>
      <c r="I109" s="11">
        <f t="shared" si="24"/>
        <v>0</v>
      </c>
      <c r="J109" s="9">
        <f t="shared" si="25"/>
        <v>0</v>
      </c>
      <c r="K109" s="8">
        <f t="shared" si="26"/>
        <v>0</v>
      </c>
      <c r="L109" s="6">
        <f t="shared" si="19"/>
        <v>0</v>
      </c>
      <c r="M109" s="3">
        <f t="shared" si="20"/>
        <v>0</v>
      </c>
      <c r="N109" s="7">
        <f t="shared" si="27"/>
        <v>0</v>
      </c>
    </row>
    <row r="110" spans="1:14" ht="15">
      <c r="A110" s="25">
        <v>50</v>
      </c>
      <c r="B110" s="26" t="s">
        <v>125</v>
      </c>
      <c r="C110" s="5">
        <v>2666</v>
      </c>
      <c r="D110" s="4">
        <v>366</v>
      </c>
      <c r="E110" s="8">
        <f>C110+D110</f>
        <v>3032</v>
      </c>
      <c r="F110" s="5">
        <v>2667</v>
      </c>
      <c r="G110" s="4">
        <v>366</v>
      </c>
      <c r="H110" s="18">
        <v>3033</v>
      </c>
      <c r="I110" s="11">
        <f>F110-C110</f>
        <v>1</v>
      </c>
      <c r="J110" s="9">
        <f>G110-D110</f>
        <v>0</v>
      </c>
      <c r="K110" s="8">
        <f>I110+J110</f>
        <v>1</v>
      </c>
      <c r="L110" s="6">
        <f t="shared" si="19"/>
        <v>4.47</v>
      </c>
      <c r="M110" s="3">
        <f t="shared" si="20"/>
        <v>0</v>
      </c>
      <c r="N110" s="7">
        <f>L110+M110</f>
        <v>4.47</v>
      </c>
    </row>
    <row r="111" spans="1:14" ht="15">
      <c r="A111" s="25">
        <v>51</v>
      </c>
      <c r="B111" s="26" t="s">
        <v>126</v>
      </c>
      <c r="C111" s="5">
        <v>3976</v>
      </c>
      <c r="D111" s="4">
        <v>1479</v>
      </c>
      <c r="E111" s="8">
        <f t="shared" si="23"/>
        <v>5455</v>
      </c>
      <c r="F111" s="5">
        <v>3976</v>
      </c>
      <c r="G111" s="4">
        <v>1479</v>
      </c>
      <c r="H111" s="18">
        <v>5455</v>
      </c>
      <c r="I111" s="11">
        <f t="shared" si="24"/>
        <v>0</v>
      </c>
      <c r="J111" s="9">
        <f t="shared" si="25"/>
        <v>0</v>
      </c>
      <c r="K111" s="8">
        <f t="shared" si="26"/>
        <v>0</v>
      </c>
      <c r="L111" s="6">
        <f t="shared" si="19"/>
        <v>0</v>
      </c>
      <c r="M111" s="3">
        <f t="shared" si="20"/>
        <v>0</v>
      </c>
      <c r="N111" s="7">
        <f t="shared" si="27"/>
        <v>0</v>
      </c>
    </row>
    <row r="112" spans="1:14" ht="15">
      <c r="A112" s="25">
        <v>52</v>
      </c>
      <c r="B112" s="26" t="s">
        <v>62</v>
      </c>
      <c r="C112" s="5">
        <v>5689</v>
      </c>
      <c r="D112" s="4">
        <v>1879</v>
      </c>
      <c r="E112" s="8">
        <f>C112+D112</f>
        <v>7568</v>
      </c>
      <c r="F112" s="5">
        <v>5738</v>
      </c>
      <c r="G112" s="4">
        <v>1905</v>
      </c>
      <c r="H112" s="18">
        <v>7643</v>
      </c>
      <c r="I112" s="11">
        <f>F112-C112</f>
        <v>49</v>
      </c>
      <c r="J112" s="9">
        <f>G112-D112</f>
        <v>26</v>
      </c>
      <c r="K112" s="8">
        <f>I112+J112</f>
        <v>75</v>
      </c>
      <c r="L112" s="6">
        <f t="shared" si="19"/>
        <v>219.03</v>
      </c>
      <c r="M112" s="3">
        <f t="shared" si="20"/>
        <v>43.68</v>
      </c>
      <c r="N112" s="7">
        <f>L112+M112</f>
        <v>262.71</v>
      </c>
    </row>
    <row r="113" spans="1:14" ht="15">
      <c r="A113" s="25">
        <v>53</v>
      </c>
      <c r="B113" s="26" t="s">
        <v>22</v>
      </c>
      <c r="C113" s="5">
        <v>1486</v>
      </c>
      <c r="D113" s="4">
        <v>1204</v>
      </c>
      <c r="E113" s="8">
        <f t="shared" si="23"/>
        <v>2690</v>
      </c>
      <c r="F113" s="5">
        <v>1486</v>
      </c>
      <c r="G113" s="4">
        <v>1204</v>
      </c>
      <c r="H113" s="18">
        <v>2690</v>
      </c>
      <c r="I113" s="11">
        <f t="shared" si="24"/>
        <v>0</v>
      </c>
      <c r="J113" s="9">
        <f t="shared" si="25"/>
        <v>0</v>
      </c>
      <c r="K113" s="8">
        <f t="shared" si="26"/>
        <v>0</v>
      </c>
      <c r="L113" s="6">
        <f t="shared" si="19"/>
        <v>0</v>
      </c>
      <c r="M113" s="3">
        <f t="shared" si="20"/>
        <v>0</v>
      </c>
      <c r="N113" s="7">
        <f t="shared" si="27"/>
        <v>0</v>
      </c>
    </row>
    <row r="114" spans="1:14" ht="15">
      <c r="A114" s="25">
        <v>54</v>
      </c>
      <c r="B114" s="26" t="s">
        <v>5</v>
      </c>
      <c r="C114" s="5">
        <v>2234</v>
      </c>
      <c r="D114" s="4">
        <v>636</v>
      </c>
      <c r="E114" s="8">
        <f t="shared" si="23"/>
        <v>2870</v>
      </c>
      <c r="F114" s="5">
        <v>2241</v>
      </c>
      <c r="G114" s="4">
        <v>640</v>
      </c>
      <c r="H114" s="18">
        <v>2881</v>
      </c>
      <c r="I114" s="11">
        <f t="shared" si="24"/>
        <v>7</v>
      </c>
      <c r="J114" s="9">
        <f t="shared" si="25"/>
        <v>4</v>
      </c>
      <c r="K114" s="8">
        <f t="shared" si="26"/>
        <v>11</v>
      </c>
      <c r="L114" s="6">
        <f t="shared" si="19"/>
        <v>31.29</v>
      </c>
      <c r="M114" s="3">
        <f t="shared" si="20"/>
        <v>6.72</v>
      </c>
      <c r="N114" s="7">
        <f t="shared" si="27"/>
        <v>38.01</v>
      </c>
    </row>
    <row r="115" spans="1:14" ht="15">
      <c r="A115" s="25">
        <v>55</v>
      </c>
      <c r="B115" s="26" t="s">
        <v>6</v>
      </c>
      <c r="C115" s="5">
        <v>4740</v>
      </c>
      <c r="D115" s="4">
        <v>1321</v>
      </c>
      <c r="E115" s="8">
        <f t="shared" si="23"/>
        <v>6061</v>
      </c>
      <c r="F115" s="5">
        <v>4746</v>
      </c>
      <c r="G115" s="4">
        <v>1321</v>
      </c>
      <c r="H115" s="18">
        <v>6067</v>
      </c>
      <c r="I115" s="11">
        <f t="shared" si="24"/>
        <v>6</v>
      </c>
      <c r="J115" s="9">
        <f t="shared" si="25"/>
        <v>0</v>
      </c>
      <c r="K115" s="8">
        <f t="shared" si="26"/>
        <v>6</v>
      </c>
      <c r="L115" s="6">
        <f t="shared" si="19"/>
        <v>26.82</v>
      </c>
      <c r="M115" s="3">
        <f t="shared" si="20"/>
        <v>0</v>
      </c>
      <c r="N115" s="7">
        <f t="shared" si="27"/>
        <v>26.82</v>
      </c>
    </row>
    <row r="116" spans="1:14" ht="15">
      <c r="A116" s="25">
        <v>56</v>
      </c>
      <c r="B116" s="26" t="s">
        <v>23</v>
      </c>
      <c r="C116" s="5">
        <v>9177</v>
      </c>
      <c r="D116" s="4">
        <v>3979</v>
      </c>
      <c r="E116" s="8">
        <f>C116+D116</f>
        <v>13156</v>
      </c>
      <c r="F116" s="5">
        <v>9177</v>
      </c>
      <c r="G116" s="4">
        <v>3979</v>
      </c>
      <c r="H116" s="18">
        <v>13156</v>
      </c>
      <c r="I116" s="11">
        <f>F116-C116</f>
        <v>0</v>
      </c>
      <c r="J116" s="9">
        <f>G116-D116</f>
        <v>0</v>
      </c>
      <c r="K116" s="8">
        <f>I116+J116</f>
        <v>0</v>
      </c>
      <c r="L116" s="6">
        <f t="shared" si="19"/>
        <v>0</v>
      </c>
      <c r="M116" s="3">
        <f t="shared" si="20"/>
        <v>0</v>
      </c>
      <c r="N116" s="7">
        <f>L116+M116</f>
        <v>0</v>
      </c>
    </row>
    <row r="117" spans="1:14" ht="15">
      <c r="A117" s="25">
        <v>57</v>
      </c>
      <c r="B117" s="26" t="s">
        <v>64</v>
      </c>
      <c r="C117" s="5">
        <v>55</v>
      </c>
      <c r="D117" s="4">
        <v>25</v>
      </c>
      <c r="E117" s="8">
        <f t="shared" si="23"/>
        <v>80</v>
      </c>
      <c r="F117" s="5">
        <v>55</v>
      </c>
      <c r="G117" s="4">
        <v>25</v>
      </c>
      <c r="H117" s="18">
        <v>80</v>
      </c>
      <c r="I117" s="11">
        <f t="shared" si="24"/>
        <v>0</v>
      </c>
      <c r="J117" s="9">
        <f t="shared" si="25"/>
        <v>0</v>
      </c>
      <c r="K117" s="8">
        <f t="shared" si="26"/>
        <v>0</v>
      </c>
      <c r="L117" s="6">
        <f t="shared" si="19"/>
        <v>0</v>
      </c>
      <c r="M117" s="3">
        <f t="shared" si="20"/>
        <v>0</v>
      </c>
      <c r="N117" s="7">
        <f t="shared" si="27"/>
        <v>0</v>
      </c>
    </row>
    <row r="118" spans="1:14" ht="15">
      <c r="A118" s="25">
        <v>58</v>
      </c>
      <c r="B118" s="26" t="s">
        <v>24</v>
      </c>
      <c r="C118" s="5">
        <v>914</v>
      </c>
      <c r="D118" s="4">
        <v>226</v>
      </c>
      <c r="E118" s="8">
        <f t="shared" si="23"/>
        <v>1140</v>
      </c>
      <c r="F118" s="5">
        <v>914</v>
      </c>
      <c r="G118" s="4">
        <v>226</v>
      </c>
      <c r="H118" s="18">
        <v>1140</v>
      </c>
      <c r="I118" s="11">
        <f t="shared" si="24"/>
        <v>0</v>
      </c>
      <c r="J118" s="9">
        <f t="shared" si="25"/>
        <v>0</v>
      </c>
      <c r="K118" s="8">
        <f t="shared" si="26"/>
        <v>0</v>
      </c>
      <c r="L118" s="6">
        <f t="shared" si="19"/>
        <v>0</v>
      </c>
      <c r="M118" s="3">
        <f t="shared" si="20"/>
        <v>0</v>
      </c>
      <c r="N118" s="7">
        <f t="shared" si="27"/>
        <v>0</v>
      </c>
    </row>
    <row r="119" spans="1:14" ht="15">
      <c r="A119" s="25">
        <v>59</v>
      </c>
      <c r="B119" s="26" t="s">
        <v>66</v>
      </c>
      <c r="C119" s="5">
        <v>464</v>
      </c>
      <c r="D119" s="4">
        <v>79</v>
      </c>
      <c r="E119" s="8">
        <f t="shared" si="23"/>
        <v>543</v>
      </c>
      <c r="F119" s="5">
        <v>465</v>
      </c>
      <c r="G119" s="4">
        <v>79</v>
      </c>
      <c r="H119" s="18">
        <v>545</v>
      </c>
      <c r="I119" s="11">
        <f t="shared" si="24"/>
        <v>1</v>
      </c>
      <c r="J119" s="9">
        <f t="shared" si="25"/>
        <v>0</v>
      </c>
      <c r="K119" s="8">
        <f t="shared" si="26"/>
        <v>1</v>
      </c>
      <c r="L119" s="6">
        <f t="shared" si="19"/>
        <v>4.47</v>
      </c>
      <c r="M119" s="3">
        <f t="shared" si="20"/>
        <v>0</v>
      </c>
      <c r="N119" s="7">
        <f t="shared" si="27"/>
        <v>4.47</v>
      </c>
    </row>
    <row r="120" spans="1:14" ht="15">
      <c r="A120" s="25">
        <v>60</v>
      </c>
      <c r="B120" s="26" t="s">
        <v>25</v>
      </c>
      <c r="C120" s="5">
        <v>2910</v>
      </c>
      <c r="D120" s="4">
        <v>893</v>
      </c>
      <c r="E120" s="8">
        <f t="shared" si="23"/>
        <v>3803</v>
      </c>
      <c r="F120" s="5">
        <v>2910</v>
      </c>
      <c r="G120" s="4">
        <v>893</v>
      </c>
      <c r="H120" s="18">
        <v>3804</v>
      </c>
      <c r="I120" s="11">
        <f t="shared" si="24"/>
        <v>0</v>
      </c>
      <c r="J120" s="9">
        <f t="shared" si="25"/>
        <v>0</v>
      </c>
      <c r="K120" s="8">
        <f t="shared" si="26"/>
        <v>0</v>
      </c>
      <c r="L120" s="6">
        <f t="shared" si="19"/>
        <v>0</v>
      </c>
      <c r="M120" s="3">
        <f t="shared" si="20"/>
        <v>0</v>
      </c>
      <c r="N120" s="7">
        <f t="shared" si="27"/>
        <v>0</v>
      </c>
    </row>
    <row r="121" spans="1:14" ht="15">
      <c r="A121" s="25">
        <v>61</v>
      </c>
      <c r="B121" s="26" t="s">
        <v>26</v>
      </c>
      <c r="C121" s="5">
        <v>1392</v>
      </c>
      <c r="D121" s="4">
        <v>527</v>
      </c>
      <c r="E121" s="8">
        <f t="shared" si="23"/>
        <v>1919</v>
      </c>
      <c r="F121" s="5">
        <v>1416</v>
      </c>
      <c r="G121" s="4">
        <v>527</v>
      </c>
      <c r="H121" s="18">
        <v>1943</v>
      </c>
      <c r="I121" s="11">
        <f t="shared" si="24"/>
        <v>24</v>
      </c>
      <c r="J121" s="9">
        <f t="shared" si="25"/>
        <v>0</v>
      </c>
      <c r="K121" s="8">
        <f t="shared" si="26"/>
        <v>24</v>
      </c>
      <c r="L121" s="6">
        <f t="shared" si="19"/>
        <v>107.28</v>
      </c>
      <c r="M121" s="3">
        <f t="shared" si="20"/>
        <v>0</v>
      </c>
      <c r="N121" s="7">
        <f t="shared" si="27"/>
        <v>107.28</v>
      </c>
    </row>
    <row r="122" spans="1:14" ht="15">
      <c r="A122" s="25">
        <v>62</v>
      </c>
      <c r="B122" s="26" t="s">
        <v>28</v>
      </c>
      <c r="C122" s="5">
        <v>2106</v>
      </c>
      <c r="D122" s="4">
        <v>851</v>
      </c>
      <c r="E122" s="8">
        <f t="shared" si="23"/>
        <v>2957</v>
      </c>
      <c r="F122" s="5">
        <v>2106</v>
      </c>
      <c r="G122" s="4">
        <v>851</v>
      </c>
      <c r="H122" s="18">
        <v>2957</v>
      </c>
      <c r="I122" s="11">
        <f t="shared" si="24"/>
        <v>0</v>
      </c>
      <c r="J122" s="9">
        <f t="shared" si="25"/>
        <v>0</v>
      </c>
      <c r="K122" s="8">
        <f t="shared" si="26"/>
        <v>0</v>
      </c>
      <c r="L122" s="6">
        <f t="shared" si="19"/>
        <v>0</v>
      </c>
      <c r="M122" s="3">
        <f t="shared" si="20"/>
        <v>0</v>
      </c>
      <c r="N122" s="7">
        <f t="shared" si="27"/>
        <v>0</v>
      </c>
    </row>
    <row r="123" spans="1:14" ht="15">
      <c r="A123" s="25">
        <v>63</v>
      </c>
      <c r="B123" s="26" t="s">
        <v>127</v>
      </c>
      <c r="C123" s="5">
        <v>8568</v>
      </c>
      <c r="D123" s="4">
        <v>3147</v>
      </c>
      <c r="E123" s="8">
        <f>C123+D123</f>
        <v>11715</v>
      </c>
      <c r="F123" s="5">
        <v>9057</v>
      </c>
      <c r="G123" s="4">
        <v>3324</v>
      </c>
      <c r="H123" s="18">
        <v>12381</v>
      </c>
      <c r="I123" s="11">
        <f>F123-C123</f>
        <v>489</v>
      </c>
      <c r="J123" s="9">
        <f>G123-D123</f>
        <v>177</v>
      </c>
      <c r="K123" s="8">
        <f>I123+J123</f>
        <v>666</v>
      </c>
      <c r="L123" s="6">
        <f t="shared" si="19"/>
        <v>2185.83</v>
      </c>
      <c r="M123" s="3">
        <f t="shared" si="20"/>
        <v>297.36</v>
      </c>
      <c r="N123" s="7">
        <f>L123+M123</f>
        <v>2483.19</v>
      </c>
    </row>
    <row r="124" spans="1:14" ht="15">
      <c r="A124" s="25">
        <v>64</v>
      </c>
      <c r="B124" s="26" t="s">
        <v>29</v>
      </c>
      <c r="C124" s="5">
        <v>3870</v>
      </c>
      <c r="D124" s="4">
        <v>1210</v>
      </c>
      <c r="E124" s="8">
        <f>C124+D124</f>
        <v>5080</v>
      </c>
      <c r="F124" s="5">
        <v>3870</v>
      </c>
      <c r="G124" s="4">
        <v>1210</v>
      </c>
      <c r="H124" s="18">
        <v>5080</v>
      </c>
      <c r="I124" s="11">
        <f>F124-C124</f>
        <v>0</v>
      </c>
      <c r="J124" s="9">
        <f>G124-D124</f>
        <v>0</v>
      </c>
      <c r="K124" s="8">
        <f>I124+J124</f>
        <v>0</v>
      </c>
      <c r="L124" s="6">
        <f t="shared" si="19"/>
        <v>0</v>
      </c>
      <c r="M124" s="3">
        <f t="shared" si="20"/>
        <v>0</v>
      </c>
      <c r="N124" s="7">
        <f>L124+M124</f>
        <v>0</v>
      </c>
    </row>
    <row r="125" spans="1:14" ht="15">
      <c r="A125" s="25">
        <v>65</v>
      </c>
      <c r="B125" s="26" t="s">
        <v>68</v>
      </c>
      <c r="C125" s="5">
        <v>1421</v>
      </c>
      <c r="D125" s="4">
        <v>667</v>
      </c>
      <c r="E125" s="8">
        <f t="shared" si="23"/>
        <v>2088</v>
      </c>
      <c r="F125" s="5">
        <v>1421</v>
      </c>
      <c r="G125" s="4">
        <v>667</v>
      </c>
      <c r="H125" s="18">
        <v>2088</v>
      </c>
      <c r="I125" s="11">
        <f t="shared" si="24"/>
        <v>0</v>
      </c>
      <c r="J125" s="9">
        <f t="shared" si="25"/>
        <v>0</v>
      </c>
      <c r="K125" s="8">
        <f t="shared" si="26"/>
        <v>0</v>
      </c>
      <c r="L125" s="6">
        <f t="shared" si="19"/>
        <v>0</v>
      </c>
      <c r="M125" s="3">
        <f t="shared" si="20"/>
        <v>0</v>
      </c>
      <c r="N125" s="7">
        <f t="shared" si="27"/>
        <v>0</v>
      </c>
    </row>
    <row r="126" spans="1:14" ht="15">
      <c r="A126" s="25">
        <v>66</v>
      </c>
      <c r="B126" s="26" t="s">
        <v>128</v>
      </c>
      <c r="C126" s="5">
        <v>131</v>
      </c>
      <c r="D126" s="4">
        <v>50</v>
      </c>
      <c r="E126" s="8">
        <f>C126+D126</f>
        <v>181</v>
      </c>
      <c r="F126" s="5">
        <v>131</v>
      </c>
      <c r="G126" s="4">
        <v>50</v>
      </c>
      <c r="H126" s="18">
        <v>181</v>
      </c>
      <c r="I126" s="11">
        <f>F126-C126</f>
        <v>0</v>
      </c>
      <c r="J126" s="9">
        <f>G126-D126</f>
        <v>0</v>
      </c>
      <c r="K126" s="8">
        <f>I126+J126</f>
        <v>0</v>
      </c>
      <c r="L126" s="6">
        <f aca="true" t="shared" si="28" ref="L126:L138">I126*$F$4</f>
        <v>0</v>
      </c>
      <c r="M126" s="3">
        <f aca="true" t="shared" si="29" ref="M126:M138">J126*$F$5</f>
        <v>0</v>
      </c>
      <c r="N126" s="7">
        <f>L126+M126</f>
        <v>0</v>
      </c>
    </row>
    <row r="127" spans="1:14" ht="15">
      <c r="A127" s="25">
        <v>67</v>
      </c>
      <c r="B127" s="26" t="s">
        <v>69</v>
      </c>
      <c r="C127" s="5">
        <v>3066</v>
      </c>
      <c r="D127" s="4">
        <v>1179</v>
      </c>
      <c r="E127" s="8">
        <f t="shared" si="23"/>
        <v>4245</v>
      </c>
      <c r="F127" s="5">
        <v>3090</v>
      </c>
      <c r="G127" s="4">
        <v>1190</v>
      </c>
      <c r="H127" s="18">
        <v>4280</v>
      </c>
      <c r="I127" s="11">
        <f t="shared" si="24"/>
        <v>24</v>
      </c>
      <c r="J127" s="9">
        <f t="shared" si="25"/>
        <v>11</v>
      </c>
      <c r="K127" s="8">
        <f t="shared" si="26"/>
        <v>35</v>
      </c>
      <c r="L127" s="6">
        <f t="shared" si="28"/>
        <v>107.28</v>
      </c>
      <c r="M127" s="3">
        <f t="shared" si="29"/>
        <v>18.48</v>
      </c>
      <c r="N127" s="7">
        <f t="shared" si="27"/>
        <v>125.76</v>
      </c>
    </row>
    <row r="128" spans="1:14" ht="15">
      <c r="A128" s="25">
        <v>68</v>
      </c>
      <c r="B128" s="26" t="s">
        <v>70</v>
      </c>
      <c r="C128" s="5">
        <v>1</v>
      </c>
      <c r="D128" s="4">
        <v>0</v>
      </c>
      <c r="E128" s="8">
        <f t="shared" si="23"/>
        <v>1</v>
      </c>
      <c r="F128" s="5">
        <v>1</v>
      </c>
      <c r="G128" s="4">
        <v>0</v>
      </c>
      <c r="H128" s="18">
        <v>1</v>
      </c>
      <c r="I128" s="11">
        <f t="shared" si="24"/>
        <v>0</v>
      </c>
      <c r="J128" s="9">
        <f t="shared" si="25"/>
        <v>0</v>
      </c>
      <c r="K128" s="8">
        <f t="shared" si="26"/>
        <v>0</v>
      </c>
      <c r="L128" s="6">
        <f t="shared" si="28"/>
        <v>0</v>
      </c>
      <c r="M128" s="3">
        <f t="shared" si="29"/>
        <v>0</v>
      </c>
      <c r="N128" s="7">
        <f t="shared" si="27"/>
        <v>0</v>
      </c>
    </row>
    <row r="129" spans="1:14" ht="15">
      <c r="A129" s="25">
        <v>69</v>
      </c>
      <c r="B129" s="26" t="s">
        <v>32</v>
      </c>
      <c r="C129" s="5">
        <v>1749</v>
      </c>
      <c r="D129" s="4">
        <v>947</v>
      </c>
      <c r="E129" s="8">
        <f>C129+D129</f>
        <v>2696</v>
      </c>
      <c r="F129" s="5">
        <v>1749</v>
      </c>
      <c r="G129" s="4">
        <v>947</v>
      </c>
      <c r="H129" s="18">
        <v>2696</v>
      </c>
      <c r="I129" s="11">
        <f>F129-C129</f>
        <v>0</v>
      </c>
      <c r="J129" s="9">
        <f>G129-D129</f>
        <v>0</v>
      </c>
      <c r="K129" s="8">
        <f>I129+J129</f>
        <v>0</v>
      </c>
      <c r="L129" s="6">
        <f t="shared" si="28"/>
        <v>0</v>
      </c>
      <c r="M129" s="3">
        <f t="shared" si="29"/>
        <v>0</v>
      </c>
      <c r="N129" s="7">
        <f>L129+M129</f>
        <v>0</v>
      </c>
    </row>
    <row r="130" spans="1:14" ht="15">
      <c r="A130" s="25">
        <v>70</v>
      </c>
      <c r="B130" s="26" t="s">
        <v>129</v>
      </c>
      <c r="C130" s="5">
        <v>2321</v>
      </c>
      <c r="D130" s="4">
        <v>812</v>
      </c>
      <c r="E130" s="8">
        <f t="shared" si="23"/>
        <v>3133</v>
      </c>
      <c r="F130" s="5">
        <v>2329</v>
      </c>
      <c r="G130" s="4">
        <v>816</v>
      </c>
      <c r="H130" s="18">
        <v>3145</v>
      </c>
      <c r="I130" s="11">
        <f t="shared" si="24"/>
        <v>8</v>
      </c>
      <c r="J130" s="9">
        <f t="shared" si="25"/>
        <v>4</v>
      </c>
      <c r="K130" s="8">
        <f t="shared" si="26"/>
        <v>12</v>
      </c>
      <c r="L130" s="6">
        <f t="shared" si="28"/>
        <v>35.76</v>
      </c>
      <c r="M130" s="3">
        <f t="shared" si="29"/>
        <v>6.72</v>
      </c>
      <c r="N130" s="7">
        <f t="shared" si="27"/>
        <v>42.48</v>
      </c>
    </row>
    <row r="131" spans="1:14" ht="15">
      <c r="A131" s="25">
        <v>71</v>
      </c>
      <c r="B131" s="26" t="s">
        <v>131</v>
      </c>
      <c r="C131" s="5">
        <v>378</v>
      </c>
      <c r="D131" s="4">
        <v>207</v>
      </c>
      <c r="E131" s="8">
        <f t="shared" si="23"/>
        <v>585</v>
      </c>
      <c r="F131" s="5">
        <v>378</v>
      </c>
      <c r="G131" s="4">
        <v>207</v>
      </c>
      <c r="H131" s="18">
        <v>585</v>
      </c>
      <c r="I131" s="11">
        <f t="shared" si="24"/>
        <v>0</v>
      </c>
      <c r="J131" s="9">
        <f t="shared" si="25"/>
        <v>0</v>
      </c>
      <c r="K131" s="8">
        <f t="shared" si="26"/>
        <v>0</v>
      </c>
      <c r="L131" s="6">
        <f t="shared" si="28"/>
        <v>0</v>
      </c>
      <c r="M131" s="3">
        <f t="shared" si="29"/>
        <v>0</v>
      </c>
      <c r="N131" s="7">
        <f t="shared" si="27"/>
        <v>0</v>
      </c>
    </row>
    <row r="132" spans="1:14" ht="15">
      <c r="A132" s="25">
        <v>72</v>
      </c>
      <c r="B132" s="26" t="s">
        <v>132</v>
      </c>
      <c r="C132" s="5">
        <v>6380</v>
      </c>
      <c r="D132" s="4">
        <v>3658</v>
      </c>
      <c r="E132" s="8">
        <f t="shared" si="23"/>
        <v>10038</v>
      </c>
      <c r="F132" s="5">
        <v>7154</v>
      </c>
      <c r="G132" s="4">
        <v>4050</v>
      </c>
      <c r="H132" s="18">
        <v>11204</v>
      </c>
      <c r="I132" s="11">
        <f t="shared" si="24"/>
        <v>774</v>
      </c>
      <c r="J132" s="9">
        <f t="shared" si="25"/>
        <v>392</v>
      </c>
      <c r="K132" s="8">
        <f t="shared" si="26"/>
        <v>1166</v>
      </c>
      <c r="L132" s="6">
        <f t="shared" si="28"/>
        <v>3459.7799999999997</v>
      </c>
      <c r="M132" s="3">
        <f t="shared" si="29"/>
        <v>658.56</v>
      </c>
      <c r="N132" s="7">
        <f t="shared" si="27"/>
        <v>4118.34</v>
      </c>
    </row>
    <row r="133" spans="1:14" ht="15">
      <c r="A133" s="25">
        <v>73</v>
      </c>
      <c r="B133" s="26" t="s">
        <v>135</v>
      </c>
      <c r="C133" s="5">
        <v>1060</v>
      </c>
      <c r="D133" s="4">
        <v>737</v>
      </c>
      <c r="E133" s="8">
        <f t="shared" si="23"/>
        <v>1797</v>
      </c>
      <c r="F133" s="5">
        <v>1060</v>
      </c>
      <c r="G133" s="4">
        <v>737</v>
      </c>
      <c r="H133" s="18">
        <v>1796</v>
      </c>
      <c r="I133" s="11">
        <f t="shared" si="24"/>
        <v>0</v>
      </c>
      <c r="J133" s="9">
        <f t="shared" si="25"/>
        <v>0</v>
      </c>
      <c r="K133" s="8">
        <f t="shared" si="26"/>
        <v>0</v>
      </c>
      <c r="L133" s="6">
        <f t="shared" si="28"/>
        <v>0</v>
      </c>
      <c r="M133" s="3">
        <f t="shared" si="29"/>
        <v>0</v>
      </c>
      <c r="N133" s="7">
        <f t="shared" si="27"/>
        <v>0</v>
      </c>
    </row>
    <row r="134" spans="1:14" ht="15">
      <c r="A134" s="25">
        <v>74</v>
      </c>
      <c r="B134" s="26" t="s">
        <v>137</v>
      </c>
      <c r="C134" s="5">
        <v>433</v>
      </c>
      <c r="D134" s="4">
        <v>120</v>
      </c>
      <c r="E134" s="8">
        <f t="shared" si="23"/>
        <v>553</v>
      </c>
      <c r="F134" s="5">
        <v>433</v>
      </c>
      <c r="G134" s="4">
        <v>120</v>
      </c>
      <c r="H134" s="18">
        <v>553</v>
      </c>
      <c r="I134" s="11">
        <f t="shared" si="24"/>
        <v>0</v>
      </c>
      <c r="J134" s="9">
        <f t="shared" si="25"/>
        <v>0</v>
      </c>
      <c r="K134" s="8">
        <f t="shared" si="26"/>
        <v>0</v>
      </c>
      <c r="L134" s="6">
        <f t="shared" si="28"/>
        <v>0</v>
      </c>
      <c r="M134" s="3">
        <f t="shared" si="29"/>
        <v>0</v>
      </c>
      <c r="N134" s="7">
        <f t="shared" si="27"/>
        <v>0</v>
      </c>
    </row>
    <row r="135" spans="1:14" ht="15">
      <c r="A135" s="25">
        <v>75</v>
      </c>
      <c r="B135" s="26" t="s">
        <v>138</v>
      </c>
      <c r="C135" s="5">
        <v>1445</v>
      </c>
      <c r="D135" s="4">
        <v>538</v>
      </c>
      <c r="E135" s="8">
        <f t="shared" si="23"/>
        <v>1983</v>
      </c>
      <c r="F135" s="5">
        <v>1445</v>
      </c>
      <c r="G135" s="4">
        <v>538</v>
      </c>
      <c r="H135" s="18">
        <v>1984</v>
      </c>
      <c r="I135" s="11">
        <f t="shared" si="24"/>
        <v>0</v>
      </c>
      <c r="J135" s="9">
        <f t="shared" si="25"/>
        <v>0</v>
      </c>
      <c r="K135" s="8">
        <f t="shared" si="26"/>
        <v>0</v>
      </c>
      <c r="L135" s="6">
        <f t="shared" si="28"/>
        <v>0</v>
      </c>
      <c r="M135" s="3">
        <f t="shared" si="29"/>
        <v>0</v>
      </c>
      <c r="N135" s="7">
        <f t="shared" si="27"/>
        <v>0</v>
      </c>
    </row>
    <row r="136" spans="1:14" ht="15">
      <c r="A136" s="25">
        <v>76</v>
      </c>
      <c r="B136" s="26" t="s">
        <v>139</v>
      </c>
      <c r="C136" s="5">
        <v>2817</v>
      </c>
      <c r="D136" s="4">
        <v>393</v>
      </c>
      <c r="E136" s="8">
        <f t="shared" si="23"/>
        <v>3210</v>
      </c>
      <c r="F136" s="5">
        <v>2817</v>
      </c>
      <c r="G136" s="4">
        <v>393</v>
      </c>
      <c r="H136" s="18">
        <v>3210</v>
      </c>
      <c r="I136" s="11">
        <f t="shared" si="24"/>
        <v>0</v>
      </c>
      <c r="J136" s="9">
        <f t="shared" si="25"/>
        <v>0</v>
      </c>
      <c r="K136" s="8">
        <f t="shared" si="26"/>
        <v>0</v>
      </c>
      <c r="L136" s="6">
        <f t="shared" si="28"/>
        <v>0</v>
      </c>
      <c r="M136" s="3">
        <f t="shared" si="29"/>
        <v>0</v>
      </c>
      <c r="N136" s="7">
        <f t="shared" si="27"/>
        <v>0</v>
      </c>
    </row>
    <row r="137" spans="1:14" ht="15">
      <c r="A137" s="25">
        <v>77</v>
      </c>
      <c r="B137" s="26" t="s">
        <v>142</v>
      </c>
      <c r="C137" s="5">
        <v>4088</v>
      </c>
      <c r="D137" s="4">
        <v>1205</v>
      </c>
      <c r="E137" s="8">
        <f t="shared" si="23"/>
        <v>5293</v>
      </c>
      <c r="F137" s="5">
        <v>4093</v>
      </c>
      <c r="G137" s="4">
        <v>1206</v>
      </c>
      <c r="H137" s="18">
        <v>5299</v>
      </c>
      <c r="I137" s="11">
        <f t="shared" si="24"/>
        <v>5</v>
      </c>
      <c r="J137" s="9">
        <f t="shared" si="25"/>
        <v>1</v>
      </c>
      <c r="K137" s="8">
        <f t="shared" si="26"/>
        <v>6</v>
      </c>
      <c r="L137" s="6">
        <f t="shared" si="28"/>
        <v>22.349999999999998</v>
      </c>
      <c r="M137" s="3">
        <f t="shared" si="29"/>
        <v>1.68</v>
      </c>
      <c r="N137" s="7">
        <f t="shared" si="27"/>
        <v>24.029999999999998</v>
      </c>
    </row>
    <row r="138" spans="1:14" ht="15.75" thickBot="1">
      <c r="A138" s="25">
        <v>78</v>
      </c>
      <c r="B138" s="27" t="s">
        <v>143</v>
      </c>
      <c r="C138" s="28">
        <v>2657</v>
      </c>
      <c r="D138" s="29">
        <v>998</v>
      </c>
      <c r="E138" s="30">
        <f t="shared" si="23"/>
        <v>3655</v>
      </c>
      <c r="F138" s="28">
        <v>2660</v>
      </c>
      <c r="G138" s="29">
        <v>998</v>
      </c>
      <c r="H138" s="31">
        <v>3658</v>
      </c>
      <c r="I138" s="32">
        <f t="shared" si="24"/>
        <v>3</v>
      </c>
      <c r="J138" s="33">
        <f t="shared" si="25"/>
        <v>0</v>
      </c>
      <c r="K138" s="30">
        <f t="shared" si="26"/>
        <v>3</v>
      </c>
      <c r="L138" s="34">
        <f t="shared" si="28"/>
        <v>13.41</v>
      </c>
      <c r="M138" s="35">
        <f t="shared" si="29"/>
        <v>0</v>
      </c>
      <c r="N138" s="36">
        <f t="shared" si="27"/>
        <v>13.41</v>
      </c>
    </row>
    <row r="139" spans="1:14" ht="15.75" thickBot="1">
      <c r="A139" s="81" t="s">
        <v>7</v>
      </c>
      <c r="B139" s="82"/>
      <c r="C139" s="37">
        <f>SUM(C62:C138)</f>
        <v>237937</v>
      </c>
      <c r="D139" s="38">
        <f aca="true" t="shared" si="30" ref="D139:N139">SUM(D62:D138)</f>
        <v>89274</v>
      </c>
      <c r="E139" s="39">
        <f t="shared" si="30"/>
        <v>327211</v>
      </c>
      <c r="F139" s="37">
        <f t="shared" si="30"/>
        <v>243890</v>
      </c>
      <c r="G139" s="38">
        <f t="shared" si="30"/>
        <v>92391</v>
      </c>
      <c r="H139" s="39">
        <f t="shared" si="30"/>
        <v>336281</v>
      </c>
      <c r="I139" s="37">
        <f t="shared" si="30"/>
        <v>5953</v>
      </c>
      <c r="J139" s="38">
        <f t="shared" si="30"/>
        <v>3117</v>
      </c>
      <c r="K139" s="39">
        <f t="shared" si="30"/>
        <v>9070</v>
      </c>
      <c r="L139" s="40">
        <f t="shared" si="30"/>
        <v>26609.90999999999</v>
      </c>
      <c r="M139" s="41">
        <f t="shared" si="30"/>
        <v>5236.560000000001</v>
      </c>
      <c r="N139" s="42">
        <f t="shared" si="30"/>
        <v>31846.46999999999</v>
      </c>
    </row>
    <row r="143" ht="409.5">
      <c r="A143" t="s">
        <v>74</v>
      </c>
    </row>
  </sheetData>
  <sheetProtection/>
  <mergeCells count="17">
    <mergeCell ref="C7:E7"/>
    <mergeCell ref="A139:B139"/>
    <mergeCell ref="I7:K8"/>
    <mergeCell ref="F8:H8"/>
    <mergeCell ref="C8:E8"/>
    <mergeCell ref="F3:G3"/>
    <mergeCell ref="A59:N60"/>
    <mergeCell ref="A58:B58"/>
    <mergeCell ref="F7:H7"/>
    <mergeCell ref="I96:N96"/>
    <mergeCell ref="A1:N1"/>
    <mergeCell ref="B7:B9"/>
    <mergeCell ref="A7:A9"/>
    <mergeCell ref="A5:C5"/>
    <mergeCell ref="L7:N8"/>
    <mergeCell ref="A3:E3"/>
    <mergeCell ref="A4:C4"/>
  </mergeCells>
  <conditionalFormatting sqref="I10:N57 I61:N95 I97:N138 I96">
    <cfRule type="cellIs" priority="7" dxfId="1" operator="lessThan" stopIfTrue="1">
      <formula>0</formula>
    </cfRule>
  </conditionalFormatting>
  <conditionalFormatting sqref="H10:H57 H61:H138">
    <cfRule type="cellIs" priority="6" dxfId="0" operator="greaterThan" stopIfTrue="1">
      <formula>F10+G10+3</formula>
    </cfRule>
  </conditionalFormatting>
  <printOptions horizontalCentered="1"/>
  <pageMargins left="0.31496062992125984" right="0.31496062992125984" top="0.5905511811023623" bottom="0.35433070866141736" header="0.11811023622047245" footer="0.11811023622047245"/>
  <pageSetup firstPageNumber="1" useFirstPageNumber="1" fitToHeight="15" fitToWidth="1" horizontalDpi="300" verticalDpi="300" orientation="landscape" pageOrder="overThenDown" paperSize="9" scale="71" r:id="rId1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2015-12-14T09:41:55Z</cp:lastPrinted>
  <dcterms:created xsi:type="dcterms:W3CDTF">2015-12-14T09:43:24Z</dcterms:created>
  <dcterms:modified xsi:type="dcterms:W3CDTF">2020-03-26T09:03:11Z</dcterms:modified>
  <cp:category/>
  <cp:version/>
  <cp:contentType/>
  <cp:contentStatus/>
</cp:coreProperties>
</file>